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070" windowHeight="6795" activeTab="6"/>
  </bookViews>
  <sheets>
    <sheet name="May-10" sheetId="1" r:id="rId1"/>
    <sheet name="Aug-10" sheetId="2" r:id="rId2"/>
    <sheet name="Sep-10" sheetId="3" r:id="rId3"/>
    <sheet name="Nov-10" sheetId="4" r:id="rId4"/>
    <sheet name="Dec-10" sheetId="5" r:id="rId5"/>
    <sheet name="Jan-11" sheetId="6" r:id="rId6"/>
    <sheet name="Feb-11" sheetId="7" r:id="rId7"/>
  </sheets>
  <definedNames/>
  <calcPr fullCalcOnLoad="1"/>
</workbook>
</file>

<file path=xl/sharedStrings.xml><?xml version="1.0" encoding="utf-8"?>
<sst xmlns="http://schemas.openxmlformats.org/spreadsheetml/2006/main" count="1196" uniqueCount="112">
  <si>
    <t>ekfld if=dk ^ckypj jfo*</t>
  </si>
  <si>
    <t>laHkkx@ftys</t>
  </si>
  <si>
    <t>okf"kZd</t>
  </si>
  <si>
    <t>vkthou</t>
  </si>
  <si>
    <t>;ksx</t>
  </si>
  <si>
    <r>
      <t>Hkksiky</t>
    </r>
    <r>
      <rPr>
        <b/>
        <sz val="14"/>
        <rFont val="Kruti Dev 010"/>
        <family val="0"/>
      </rPr>
      <t xml:space="preserve"> </t>
    </r>
    <r>
      <rPr>
        <b/>
        <sz val="14"/>
        <rFont val="TiffaniDemi"/>
        <family val="1"/>
      </rPr>
      <t>*</t>
    </r>
  </si>
  <si>
    <t>09</t>
  </si>
  <si>
    <r>
      <t>Xokfy;j</t>
    </r>
    <r>
      <rPr>
        <b/>
        <sz val="14"/>
        <rFont val="Kruti Dev 010"/>
        <family val="0"/>
      </rPr>
      <t xml:space="preserve"> </t>
    </r>
    <r>
      <rPr>
        <b/>
        <sz val="14"/>
        <rFont val="TiffaniDemi"/>
        <family val="1"/>
      </rPr>
      <t>*</t>
    </r>
  </si>
  <si>
    <t>lhgksj</t>
  </si>
  <si>
    <t>05</t>
  </si>
  <si>
    <t>01</t>
  </si>
  <si>
    <t>f'koiqjh</t>
  </si>
  <si>
    <t>00</t>
  </si>
  <si>
    <t>03</t>
  </si>
  <si>
    <t>fofn'kk</t>
  </si>
  <si>
    <t>02</t>
  </si>
  <si>
    <t>eqjSuk</t>
  </si>
  <si>
    <t>jktx&lt;+</t>
  </si>
  <si>
    <t>04</t>
  </si>
  <si>
    <t>fHk.M</t>
  </si>
  <si>
    <t>jk;lsu</t>
  </si>
  <si>
    <t>08</t>
  </si>
  <si>
    <t>xquk</t>
  </si>
  <si>
    <t>nfr;k</t>
  </si>
  <si>
    <t>v'kksd uxj</t>
  </si>
  <si>
    <t>';ksiqj dyk</t>
  </si>
  <si>
    <r>
      <t>bUnkSj</t>
    </r>
    <r>
      <rPr>
        <b/>
        <sz val="14"/>
        <rFont val="Kruti Dev 010"/>
        <family val="0"/>
      </rPr>
      <t xml:space="preserve"> </t>
    </r>
    <r>
      <rPr>
        <b/>
        <sz val="14"/>
        <rFont val="TiffaniDemi"/>
        <family val="1"/>
      </rPr>
      <t>*</t>
    </r>
  </si>
  <si>
    <t>cSrwy</t>
  </si>
  <si>
    <t>/kkj</t>
  </si>
  <si>
    <t>ujflagiqj</t>
  </si>
  <si>
    <t>&gt;kcqvk</t>
  </si>
  <si>
    <t>[k.Mok</t>
  </si>
  <si>
    <t>[kjxkSu</t>
  </si>
  <si>
    <t>fNUnokM+k</t>
  </si>
  <si>
    <t>cM+okuh</t>
  </si>
  <si>
    <t>gjnk</t>
  </si>
  <si>
    <t>nsokl</t>
  </si>
  <si>
    <t>cqjgkuiqj</t>
  </si>
  <si>
    <r>
      <t>tcyiqj</t>
    </r>
    <r>
      <rPr>
        <b/>
        <sz val="14"/>
        <rFont val="Kruti Dev 010"/>
        <family val="0"/>
      </rPr>
      <t xml:space="preserve"> </t>
    </r>
    <r>
      <rPr>
        <b/>
        <sz val="14"/>
        <rFont val="TiffaniDemi"/>
        <family val="1"/>
      </rPr>
      <t>*</t>
    </r>
  </si>
  <si>
    <r>
      <t>jhok</t>
    </r>
    <r>
      <rPr>
        <b/>
        <sz val="14"/>
        <rFont val="Kruti Dev 010"/>
        <family val="0"/>
      </rPr>
      <t xml:space="preserve"> </t>
    </r>
    <r>
      <rPr>
        <b/>
        <sz val="14"/>
        <rFont val="TiffaniDemi"/>
        <family val="1"/>
      </rPr>
      <t>*</t>
    </r>
  </si>
  <si>
    <t>07</t>
  </si>
  <si>
    <t>dVuh</t>
  </si>
  <si>
    <t>'kgMksy</t>
  </si>
  <si>
    <t>flouh</t>
  </si>
  <si>
    <t>mefj;k</t>
  </si>
  <si>
    <t>e.Myk</t>
  </si>
  <si>
    <t>lh/kh</t>
  </si>
  <si>
    <t>ckyk?kkV</t>
  </si>
  <si>
    <t>lruk</t>
  </si>
  <si>
    <t>fM.Mksjh</t>
  </si>
  <si>
    <t>vuwiiqj</t>
  </si>
  <si>
    <r>
      <t>lkxj</t>
    </r>
    <r>
      <rPr>
        <b/>
        <sz val="14"/>
        <rFont val="Kruti Dev 010"/>
        <family val="0"/>
      </rPr>
      <t xml:space="preserve"> </t>
    </r>
    <r>
      <rPr>
        <b/>
        <sz val="14"/>
        <rFont val="TiffaniDemi"/>
        <family val="1"/>
      </rPr>
      <t>*</t>
    </r>
  </si>
  <si>
    <r>
      <t>mTtSu</t>
    </r>
    <r>
      <rPr>
        <b/>
        <sz val="14"/>
        <rFont val="Kruti Dev 010"/>
        <family val="0"/>
      </rPr>
      <t xml:space="preserve"> </t>
    </r>
    <r>
      <rPr>
        <b/>
        <sz val="14"/>
        <rFont val="TiffaniDemi"/>
        <family val="1"/>
      </rPr>
      <t>*</t>
    </r>
  </si>
  <si>
    <t>neksg</t>
  </si>
  <si>
    <t>jryke</t>
  </si>
  <si>
    <t>iUuk</t>
  </si>
  <si>
    <t>'kktkiqj</t>
  </si>
  <si>
    <t>Vhdex&lt;+</t>
  </si>
  <si>
    <t>eanlkSj</t>
  </si>
  <si>
    <t>Nrjiqj</t>
  </si>
  <si>
    <t>uhep</t>
  </si>
  <si>
    <r>
      <t>eFkqjk</t>
    </r>
    <r>
      <rPr>
        <b/>
        <sz val="14"/>
        <rFont val="TiffaniDemi"/>
        <family val="1"/>
      </rPr>
      <t>*</t>
    </r>
  </si>
  <si>
    <r>
      <t>jktLFkku</t>
    </r>
    <r>
      <rPr>
        <b/>
        <sz val="14"/>
        <rFont val="TiffaniDemi"/>
        <family val="1"/>
      </rPr>
      <t>*</t>
    </r>
  </si>
  <si>
    <t>tkyU/kj flVh ¼iatkc½</t>
  </si>
  <si>
    <r>
      <t>xqtjkr</t>
    </r>
    <r>
      <rPr>
        <b/>
        <sz val="14"/>
        <rFont val="TiffaniDemi"/>
        <family val="1"/>
      </rPr>
      <t>*</t>
    </r>
  </si>
  <si>
    <r>
      <t>eqEcbZ</t>
    </r>
    <r>
      <rPr>
        <b/>
        <sz val="14"/>
        <rFont val="Kruti Dev 010"/>
        <family val="0"/>
      </rPr>
      <t xml:space="preserve"> </t>
    </r>
    <r>
      <rPr>
        <b/>
        <sz val="14"/>
        <rFont val="TiffaniDemi"/>
        <family val="1"/>
      </rPr>
      <t xml:space="preserve">*
</t>
    </r>
    <r>
      <rPr>
        <b/>
        <sz val="14"/>
        <rFont val="Kruti Dev 100"/>
        <family val="0"/>
      </rPr>
      <t>fldUnjkckn</t>
    </r>
    <r>
      <rPr>
        <b/>
        <sz val="14"/>
        <rFont val="TiffaniDemi"/>
        <family val="1"/>
      </rPr>
      <t>*</t>
    </r>
  </si>
  <si>
    <t>00
00</t>
  </si>
  <si>
    <t>01
01</t>
  </si>
  <si>
    <t xml:space="preserve">01
01
</t>
  </si>
  <si>
    <r>
      <t xml:space="preserve">leLr jkT; lfpo 
</t>
    </r>
    <r>
      <rPr>
        <sz val="14"/>
        <rFont val="Kruti Dev 010"/>
        <family val="0"/>
      </rPr>
      <t>¼laiw.kZ Hkkjr½</t>
    </r>
  </si>
  <si>
    <t>ftyk f'k{kk vf/kdkjh</t>
  </si>
  <si>
    <r>
      <t xml:space="preserve">lgk- jkT; laxBu vk;qDr </t>
    </r>
    <r>
      <rPr>
        <b/>
        <sz val="13"/>
        <rFont val="Times New Roman"/>
        <family val="1"/>
      </rPr>
      <t>ASOC.</t>
    </r>
  </si>
  <si>
    <t xml:space="preserve">eq[; dk;Zikyu vf/kdkjh
</t>
  </si>
  <si>
    <t xml:space="preserve">lgk;d vk;qDr vkfnoklh
</t>
  </si>
  <si>
    <t>ftyk/kh'k</t>
  </si>
  <si>
    <t xml:space="preserve">laLFkkxr vkthou lnL;
</t>
  </si>
  <si>
    <t>ea=hx.k@eq[;@izeq[k lfpo</t>
  </si>
  <si>
    <t xml:space="preserve">leLr ftyk laxBu vk;q-
</t>
  </si>
  <si>
    <t>leLr ftyk lfpo</t>
  </si>
  <si>
    <t>lkStU; izfr</t>
  </si>
  <si>
    <t>ftyk laxBu vk;qDr</t>
  </si>
  <si>
    <t>lgk- jkT; laxBuk;qDr</t>
  </si>
  <si>
    <t>lgk- vk;qDr vkfnoklh</t>
  </si>
  <si>
    <t>leLr ftyk/kh'k</t>
  </si>
  <si>
    <t>leLr jkT; lfpo</t>
  </si>
  <si>
    <t>lkStU; izfr;ka</t>
  </si>
  <si>
    <t>eq[; dk;Zikyu vf/kdkjh</t>
  </si>
  <si>
    <t>dqy</t>
  </si>
  <si>
    <t>lnL; la[;k vxLr 2009 vad dh fLFkfr rd</t>
  </si>
  <si>
    <t>gks'kaxkckn</t>
  </si>
  <si>
    <t>flaxjkSyh</t>
  </si>
  <si>
    <t>vyhjktiqj</t>
  </si>
  <si>
    <t>vkSjaxkckn</t>
  </si>
  <si>
    <t>ftyk laxBu vk;qDr
¼LdkmV@xkbM½</t>
  </si>
  <si>
    <t>10x2
= 20</t>
  </si>
  <si>
    <r>
      <t>ueZnkiqje~ gks'kaxkckn</t>
    </r>
    <r>
      <rPr>
        <b/>
        <sz val="14"/>
        <rFont val="TiffaniDemi"/>
        <family val="1"/>
      </rPr>
      <t>*</t>
    </r>
  </si>
  <si>
    <t>pacy</t>
  </si>
  <si>
    <t>pacy laHkkx eqjSuk*</t>
  </si>
  <si>
    <t>';ksiqj</t>
  </si>
  <si>
    <t>jkT; dk;Zdkfj.kh lnL;</t>
  </si>
  <si>
    <t>lnL; la[;k ebZ 2010 rd</t>
  </si>
  <si>
    <t>;wuhlsQ Ldwy</t>
  </si>
  <si>
    <t xml:space="preserve">leLr ftyk laxBd
</t>
  </si>
  <si>
    <r>
      <t xml:space="preserve">'kgMksy </t>
    </r>
    <r>
      <rPr>
        <b/>
        <sz val="14"/>
        <rFont val="Kino MT"/>
        <family val="5"/>
      </rPr>
      <t>*</t>
    </r>
  </si>
  <si>
    <r>
      <t xml:space="preserve">pacy laHkkx eqjSuk* </t>
    </r>
    <r>
      <rPr>
        <b/>
        <sz val="14"/>
        <rFont val="Kino MT"/>
        <family val="5"/>
      </rPr>
      <t>*</t>
    </r>
  </si>
  <si>
    <t xml:space="preserve">aesfVªd Ldwy </t>
  </si>
  <si>
    <t>lnL; la[;k flrEcj 2010 rd</t>
  </si>
  <si>
    <t>pacy eqjSuk</t>
  </si>
  <si>
    <t>lnL; la[;k uoEcj 2010 rd</t>
  </si>
  <si>
    <t>lnL; la[;k fnlEcj 2010 rd</t>
  </si>
  <si>
    <t>lnL; la[;k tuojh 2011 rd</t>
  </si>
  <si>
    <t>lnL; la[;k Qjojh 2011 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</si>
</sst>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4"/>
      <name val="Arial"/>
      <family val="0"/>
    </font>
    <font>
      <b/>
      <sz val="18"/>
      <name val="Kruti Dev 010"/>
      <family val="0"/>
    </font>
    <font>
      <sz val="16"/>
      <name val="Kruti Dev 010"/>
      <family val="0"/>
    </font>
    <font>
      <b/>
      <sz val="14"/>
      <name val="Kruti Dev 010"/>
      <family val="0"/>
    </font>
    <font>
      <b/>
      <sz val="14"/>
      <name val="Kruti Dev 100"/>
      <family val="0"/>
    </font>
    <font>
      <b/>
      <sz val="14"/>
      <name val="TiffaniDemi"/>
      <family val="1"/>
    </font>
    <font>
      <sz val="14"/>
      <name val="Times New Roman"/>
      <family val="1"/>
    </font>
    <font>
      <sz val="14"/>
      <name val="Kruti Dev 010"/>
      <family val="0"/>
    </font>
    <font>
      <b/>
      <sz val="14"/>
      <name val="Times New Roman"/>
      <family val="1"/>
    </font>
    <font>
      <b/>
      <sz val="13"/>
      <name val="Kruti Dev 010"/>
      <family val="0"/>
    </font>
    <font>
      <b/>
      <sz val="13"/>
      <name val="Times New Roman"/>
      <family val="1"/>
    </font>
    <font>
      <b/>
      <sz val="14"/>
      <name val="Kino MT"/>
      <family val="5"/>
    </font>
    <font>
      <u val="single"/>
      <sz val="14"/>
      <color indexed="12"/>
      <name val="Arial"/>
      <family val="0"/>
    </font>
    <font>
      <u val="single"/>
      <sz val="14"/>
      <color indexed="36"/>
      <name val="Arial"/>
      <family val="0"/>
    </font>
    <font>
      <b/>
      <sz val="16"/>
      <name val="Kruti Dev 010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6" fillId="0" borderId="1" xfId="0" applyFont="1" applyBorder="1" applyAlignment="1" quotePrefix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6" fillId="0" borderId="1" xfId="0" applyFont="1" applyBorder="1" applyAlignment="1" quotePrefix="1">
      <alignment horizontal="center" vertical="top"/>
    </xf>
    <xf numFmtId="0" fontId="7" fillId="0" borderId="1" xfId="0" applyFont="1" applyBorder="1" applyAlignment="1" quotePrefix="1">
      <alignment/>
    </xf>
    <xf numFmtId="1" fontId="6" fillId="0" borderId="1" xfId="0" applyNumberFormat="1" applyFont="1" applyBorder="1" applyAlignment="1" quotePrefix="1">
      <alignment horizontal="center"/>
    </xf>
    <xf numFmtId="0" fontId="3" fillId="0" borderId="1" xfId="0" applyFont="1" applyBorder="1" applyAlignment="1">
      <alignment/>
    </xf>
    <xf numFmtId="0" fontId="8" fillId="0" borderId="1" xfId="0" applyFont="1" applyBorder="1" applyAlignment="1" quotePrefix="1">
      <alignment horizontal="center"/>
    </xf>
    <xf numFmtId="0" fontId="8" fillId="0" borderId="1" xfId="0" applyFont="1" applyBorder="1" applyAlignment="1" quotePrefix="1">
      <alignment horizontal="center" vertical="top"/>
    </xf>
    <xf numFmtId="0" fontId="3" fillId="0" borderId="0" xfId="0" applyFont="1" applyBorder="1" applyAlignment="1">
      <alignment/>
    </xf>
    <xf numFmtId="0" fontId="8" fillId="0" borderId="0" xfId="0" applyFont="1" applyBorder="1" applyAlignment="1" quotePrefix="1">
      <alignment horizontal="center"/>
    </xf>
    <xf numFmtId="0" fontId="8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 quotePrefix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6" fillId="0" borderId="1" xfId="0" applyFont="1" applyBorder="1" applyAlignment="1">
      <alignment horizontal="right" vertical="top"/>
    </xf>
    <xf numFmtId="0" fontId="6" fillId="0" borderId="1" xfId="0" applyFont="1" applyBorder="1" applyAlignment="1" quotePrefix="1">
      <alignment horizontal="right" vertical="top"/>
    </xf>
    <xf numFmtId="0" fontId="7" fillId="0" borderId="2" xfId="0" applyFont="1" applyBorder="1" applyAlignment="1">
      <alignment vertical="top"/>
    </xf>
    <xf numFmtId="0" fontId="8" fillId="0" borderId="1" xfId="0" applyFont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 quotePrefix="1">
      <alignment horizontal="right" vertical="top"/>
    </xf>
    <xf numFmtId="0" fontId="4" fillId="0" borderId="3" xfId="0" applyFont="1" applyBorder="1" applyAlignment="1">
      <alignment/>
    </xf>
    <xf numFmtId="0" fontId="7" fillId="0" borderId="3" xfId="0" applyFont="1" applyBorder="1" applyAlignment="1" quotePrefix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7" fillId="0" borderId="2" xfId="0" applyFont="1" applyBorder="1" applyAlignment="1">
      <alignment/>
    </xf>
    <xf numFmtId="0" fontId="6" fillId="0" borderId="2" xfId="0" applyFont="1" applyBorder="1" applyAlignment="1" quotePrefix="1">
      <alignment horizontal="center" vertical="top"/>
    </xf>
    <xf numFmtId="0" fontId="6" fillId="0" borderId="2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 quotePrefix="1">
      <alignment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 quotePrefix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8" fillId="0" borderId="0" xfId="0" applyFont="1" applyBorder="1" applyAlignment="1">
      <alignment horizontal="right" vertical="top"/>
    </xf>
    <xf numFmtId="0" fontId="8" fillId="0" borderId="1" xfId="0" applyFont="1" applyBorder="1" applyAlignment="1">
      <alignment horizontal="center"/>
    </xf>
    <xf numFmtId="0" fontId="3" fillId="0" borderId="0" xfId="0" applyFont="1" applyBorder="1" applyAlignment="1" quotePrefix="1">
      <alignment/>
    </xf>
    <xf numFmtId="0" fontId="7" fillId="0" borderId="4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8" fillId="0" borderId="5" xfId="0" applyNumberFormat="1" applyFont="1" applyBorder="1" applyAlignment="1" quotePrefix="1">
      <alignment horizontal="center" vertical="top"/>
    </xf>
    <xf numFmtId="1" fontId="8" fillId="0" borderId="1" xfId="0" applyNumberFormat="1" applyFont="1" applyBorder="1" applyAlignment="1" quotePrefix="1">
      <alignment horizontal="center"/>
    </xf>
    <xf numFmtId="1" fontId="6" fillId="0" borderId="1" xfId="0" applyNumberFormat="1" applyFont="1" applyBorder="1" applyAlignment="1">
      <alignment horizontal="right" vertical="top"/>
    </xf>
    <xf numFmtId="0" fontId="6" fillId="0" borderId="4" xfId="0" applyFont="1" applyFill="1" applyBorder="1" applyAlignment="1">
      <alignment horizontal="right" vertical="top"/>
    </xf>
    <xf numFmtId="0" fontId="7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 quotePrefix="1">
      <alignment/>
    </xf>
    <xf numFmtId="0" fontId="8" fillId="0" borderId="1" xfId="0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right" vertical="top"/>
    </xf>
    <xf numFmtId="1" fontId="8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6600"/>
      </font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zoomScale="85" zoomScaleNormal="85" workbookViewId="0" topLeftCell="A48">
      <selection activeCell="E59" sqref="E59"/>
    </sheetView>
  </sheetViews>
  <sheetFormatPr defaultColWidth="8.72265625" defaultRowHeight="18"/>
  <cols>
    <col min="1" max="1" width="19.2734375" style="0" customWidth="1"/>
    <col min="2" max="2" width="10.0859375" style="0" customWidth="1"/>
    <col min="3" max="3" width="7.99609375" style="0" customWidth="1"/>
    <col min="4" max="4" width="7.0859375" style="0" customWidth="1"/>
    <col min="5" max="5" width="17.72265625" style="0" customWidth="1"/>
    <col min="6" max="6" width="8.18359375" style="0" customWidth="1"/>
    <col min="7" max="7" width="7.2734375" style="0" customWidth="1"/>
    <col min="8" max="8" width="8.18359375" style="0" customWidth="1"/>
  </cols>
  <sheetData>
    <row r="1" spans="1:10" ht="23.25">
      <c r="A1" s="67" t="s">
        <v>0</v>
      </c>
      <c r="B1" s="67"/>
      <c r="C1" s="67"/>
      <c r="D1" s="67"/>
      <c r="E1" s="67"/>
      <c r="F1" s="67"/>
      <c r="G1" s="67"/>
      <c r="H1" s="67"/>
      <c r="I1" s="1"/>
      <c r="J1" s="1"/>
    </row>
    <row r="2" spans="1:10" ht="20.25">
      <c r="A2" s="68" t="s">
        <v>100</v>
      </c>
      <c r="B2" s="68"/>
      <c r="C2" s="68"/>
      <c r="D2" s="68"/>
      <c r="E2" s="68"/>
      <c r="F2" s="68"/>
      <c r="G2" s="68"/>
      <c r="H2" s="68"/>
      <c r="I2" s="2"/>
      <c r="J2" s="2"/>
    </row>
    <row r="3" spans="1:8" ht="18.75">
      <c r="A3" s="3" t="s">
        <v>1</v>
      </c>
      <c r="B3" s="3" t="s">
        <v>2</v>
      </c>
      <c r="C3" s="3" t="s">
        <v>3</v>
      </c>
      <c r="D3" s="3" t="s">
        <v>4</v>
      </c>
      <c r="E3" s="3" t="s">
        <v>1</v>
      </c>
      <c r="F3" s="3" t="s">
        <v>2</v>
      </c>
      <c r="G3" s="3" t="s">
        <v>3</v>
      </c>
      <c r="H3" s="3" t="s">
        <v>4</v>
      </c>
    </row>
    <row r="4" spans="1:8" ht="18.75">
      <c r="A4" s="4" t="s">
        <v>5</v>
      </c>
      <c r="B4" s="5">
        <v>1</v>
      </c>
      <c r="C4" s="6">
        <f>27+1</f>
        <v>28</v>
      </c>
      <c r="D4" s="5">
        <f>SUM(B4:C4)</f>
        <v>29</v>
      </c>
      <c r="E4" s="4" t="s">
        <v>7</v>
      </c>
      <c r="F4" s="5">
        <v>149</v>
      </c>
      <c r="G4" s="6">
        <v>35</v>
      </c>
      <c r="H4" s="5">
        <f>SUM(F4:G4)</f>
        <v>184</v>
      </c>
    </row>
    <row r="5" spans="1:8" ht="18.75">
      <c r="A5" s="7" t="s">
        <v>8</v>
      </c>
      <c r="B5" s="5">
        <v>24</v>
      </c>
      <c r="C5" s="5">
        <v>1</v>
      </c>
      <c r="D5" s="5">
        <f>SUM(B5:C5)</f>
        <v>25</v>
      </c>
      <c r="E5" s="7" t="s">
        <v>11</v>
      </c>
      <c r="F5" s="8">
        <v>0</v>
      </c>
      <c r="G5" s="5">
        <v>3</v>
      </c>
      <c r="H5" s="5">
        <f>SUM(F5:G5)</f>
        <v>3</v>
      </c>
    </row>
    <row r="6" spans="1:8" ht="18.75">
      <c r="A6" s="7" t="s">
        <v>14</v>
      </c>
      <c r="B6" s="5">
        <v>65</v>
      </c>
      <c r="C6" s="5">
        <v>0</v>
      </c>
      <c r="D6" s="5">
        <f>SUM(B6:C6)</f>
        <v>65</v>
      </c>
      <c r="E6" s="7" t="s">
        <v>22</v>
      </c>
      <c r="F6" s="5">
        <v>0</v>
      </c>
      <c r="G6" s="5">
        <v>87</v>
      </c>
      <c r="H6" s="5">
        <f>SUM(F6:G6)</f>
        <v>87</v>
      </c>
    </row>
    <row r="7" spans="1:8" ht="18.75">
      <c r="A7" s="7" t="s">
        <v>17</v>
      </c>
      <c r="B7" s="5">
        <v>0</v>
      </c>
      <c r="C7" s="5">
        <v>1</v>
      </c>
      <c r="D7" s="5">
        <f>SUM(B7:C7)</f>
        <v>1</v>
      </c>
      <c r="E7" s="7" t="s">
        <v>23</v>
      </c>
      <c r="F7" s="8">
        <v>154</v>
      </c>
      <c r="G7" s="5">
        <v>23</v>
      </c>
      <c r="H7" s="5">
        <f>SUM(F7:G7)</f>
        <v>177</v>
      </c>
    </row>
    <row r="8" spans="1:8" ht="18.75">
      <c r="A8" s="7" t="s">
        <v>20</v>
      </c>
      <c r="B8" s="5">
        <v>1</v>
      </c>
      <c r="C8" s="5">
        <v>9</v>
      </c>
      <c r="D8" s="5">
        <f>SUM(B8:C8)</f>
        <v>10</v>
      </c>
      <c r="E8" s="7" t="s">
        <v>24</v>
      </c>
      <c r="F8" s="5">
        <v>27</v>
      </c>
      <c r="G8" s="5">
        <v>1</v>
      </c>
      <c r="H8" s="5">
        <f>SUM(F8:G8)</f>
        <v>28</v>
      </c>
    </row>
    <row r="9" spans="1:8" ht="18.75">
      <c r="A9" s="11" t="s">
        <v>4</v>
      </c>
      <c r="B9" s="49">
        <f>SUM(B4:B8)</f>
        <v>91</v>
      </c>
      <c r="C9" s="49">
        <f>SUM(C4:C8)</f>
        <v>39</v>
      </c>
      <c r="D9" s="49">
        <f>SUM(D4:D8)</f>
        <v>130</v>
      </c>
      <c r="E9" s="11" t="s">
        <v>4</v>
      </c>
      <c r="F9" s="13">
        <f>SUM(F4:F8)</f>
        <v>330</v>
      </c>
      <c r="G9" s="12">
        <f>SUM(G4:G8)</f>
        <v>149</v>
      </c>
      <c r="H9" s="12">
        <f>SUM(H4:H8)</f>
        <v>479</v>
      </c>
    </row>
    <row r="10" spans="1:5" ht="18.75">
      <c r="A10" s="7"/>
      <c r="B10" s="6"/>
      <c r="C10" s="49"/>
      <c r="D10" s="49"/>
      <c r="E10" s="9"/>
    </row>
    <row r="11" spans="1:8" ht="18.75">
      <c r="A11" s="4" t="s">
        <v>95</v>
      </c>
      <c r="B11" s="5">
        <v>82</v>
      </c>
      <c r="C11" s="5">
        <v>7</v>
      </c>
      <c r="D11" s="5">
        <f>SUM(B11:C11)</f>
        <v>89</v>
      </c>
      <c r="E11" s="4" t="s">
        <v>26</v>
      </c>
      <c r="F11" s="10">
        <v>58</v>
      </c>
      <c r="G11" s="5">
        <f>36+1</f>
        <v>37</v>
      </c>
      <c r="H11" s="10">
        <f aca="true" t="shared" si="0" ref="H11:H16">SUM(F11:G11)</f>
        <v>95</v>
      </c>
    </row>
    <row r="12" spans="1:8" ht="18.75">
      <c r="A12" s="7" t="s">
        <v>27</v>
      </c>
      <c r="B12" s="5">
        <v>27</v>
      </c>
      <c r="C12" s="5">
        <v>19</v>
      </c>
      <c r="D12" s="5">
        <f>SUM(B12:C12)</f>
        <v>46</v>
      </c>
      <c r="E12" s="7" t="s">
        <v>28</v>
      </c>
      <c r="F12" s="5">
        <v>14</v>
      </c>
      <c r="G12" s="5">
        <v>11</v>
      </c>
      <c r="H12" s="5">
        <f t="shared" si="0"/>
        <v>25</v>
      </c>
    </row>
    <row r="13" spans="1:8" ht="18.75">
      <c r="A13" s="7" t="s">
        <v>31</v>
      </c>
      <c r="B13" s="5">
        <v>1</v>
      </c>
      <c r="C13" s="5">
        <v>4</v>
      </c>
      <c r="D13" s="5">
        <f>SUM(B13:C13)</f>
        <v>5</v>
      </c>
      <c r="E13" s="7" t="s">
        <v>30</v>
      </c>
      <c r="F13" s="5">
        <v>0</v>
      </c>
      <c r="G13" s="5">
        <v>2</v>
      </c>
      <c r="H13" s="5">
        <f t="shared" si="0"/>
        <v>2</v>
      </c>
    </row>
    <row r="14" spans="1:8" ht="18.75">
      <c r="A14" s="7" t="s">
        <v>35</v>
      </c>
      <c r="B14" s="5">
        <v>119</v>
      </c>
      <c r="C14" s="5">
        <v>10</v>
      </c>
      <c r="D14" s="5">
        <f>SUM(B14:C14)</f>
        <v>129</v>
      </c>
      <c r="E14" s="7" t="s">
        <v>32</v>
      </c>
      <c r="F14" s="8">
        <v>0</v>
      </c>
      <c r="G14" s="5">
        <v>0</v>
      </c>
      <c r="H14" s="5">
        <f t="shared" si="0"/>
        <v>0</v>
      </c>
    </row>
    <row r="15" spans="1:8" ht="18.75">
      <c r="A15" s="11" t="s">
        <v>4</v>
      </c>
      <c r="B15" s="53">
        <f>SUM(B11:B14)</f>
        <v>229</v>
      </c>
      <c r="C15" s="53">
        <v>40</v>
      </c>
      <c r="D15" s="53">
        <f>SUM(D11:D14)</f>
        <v>269</v>
      </c>
      <c r="E15" s="7" t="s">
        <v>34</v>
      </c>
      <c r="F15" s="8">
        <v>2</v>
      </c>
      <c r="G15" s="5">
        <v>3</v>
      </c>
      <c r="H15" s="5">
        <f t="shared" si="0"/>
        <v>5</v>
      </c>
    </row>
    <row r="16" spans="1:8" ht="18.75">
      <c r="A16" s="4" t="s">
        <v>38</v>
      </c>
      <c r="B16" s="5">
        <v>29</v>
      </c>
      <c r="C16" s="5">
        <v>7</v>
      </c>
      <c r="D16" s="5">
        <f aca="true" t="shared" si="1" ref="D16:D22">SUM(B16:C16)</f>
        <v>36</v>
      </c>
      <c r="E16" s="7" t="s">
        <v>36</v>
      </c>
      <c r="F16" s="8">
        <v>23</v>
      </c>
      <c r="G16" s="5">
        <v>11</v>
      </c>
      <c r="H16" s="5">
        <f t="shared" si="0"/>
        <v>34</v>
      </c>
    </row>
    <row r="17" spans="1:8" ht="18.75">
      <c r="A17" s="7" t="s">
        <v>41</v>
      </c>
      <c r="B17" s="5">
        <v>0</v>
      </c>
      <c r="C17" s="5">
        <v>1</v>
      </c>
      <c r="D17" s="5">
        <f t="shared" si="1"/>
        <v>1</v>
      </c>
      <c r="E17" s="7" t="s">
        <v>37</v>
      </c>
      <c r="F17" s="5">
        <v>0</v>
      </c>
      <c r="G17" s="12">
        <v>0</v>
      </c>
      <c r="H17" s="12">
        <v>0</v>
      </c>
    </row>
    <row r="18" spans="1:8" ht="18.75">
      <c r="A18" s="7" t="s">
        <v>43</v>
      </c>
      <c r="B18" s="5">
        <f>49+32</f>
        <v>81</v>
      </c>
      <c r="C18" s="5">
        <v>7</v>
      </c>
      <c r="D18" s="5">
        <f t="shared" si="1"/>
        <v>88</v>
      </c>
      <c r="E18" s="11" t="s">
        <v>4</v>
      </c>
      <c r="F18" s="55">
        <f>SUM(F11:F17)</f>
        <v>97</v>
      </c>
      <c r="G18" s="12">
        <f>SUM(G11:G17)</f>
        <v>64</v>
      </c>
      <c r="H18" s="56">
        <f>SUM(H11:H17)</f>
        <v>161</v>
      </c>
    </row>
    <row r="19" spans="1:8" ht="18.75">
      <c r="A19" s="7" t="s">
        <v>45</v>
      </c>
      <c r="B19" s="5">
        <v>0</v>
      </c>
      <c r="C19" s="5">
        <v>1</v>
      </c>
      <c r="D19" s="5">
        <f t="shared" si="1"/>
        <v>1</v>
      </c>
      <c r="E19" s="4" t="s">
        <v>39</v>
      </c>
      <c r="F19" s="5">
        <v>0</v>
      </c>
      <c r="G19" s="5">
        <v>7</v>
      </c>
      <c r="H19" s="5">
        <f>SUM(F19:G19)</f>
        <v>7</v>
      </c>
    </row>
    <row r="20" spans="1:8" ht="18.75">
      <c r="A20" s="7" t="s">
        <v>29</v>
      </c>
      <c r="B20" s="5">
        <v>0</v>
      </c>
      <c r="C20" s="6">
        <v>15</v>
      </c>
      <c r="D20" s="6">
        <f t="shared" si="1"/>
        <v>15</v>
      </c>
      <c r="E20" s="7" t="s">
        <v>46</v>
      </c>
      <c r="F20" s="5">
        <v>0</v>
      </c>
      <c r="G20" s="5">
        <v>0</v>
      </c>
      <c r="H20" s="5">
        <f>SUM(F20:G20)</f>
        <v>0</v>
      </c>
    </row>
    <row r="21" spans="1:8" ht="18.75">
      <c r="A21" s="7" t="s">
        <v>33</v>
      </c>
      <c r="B21" s="5">
        <v>1</v>
      </c>
      <c r="C21" s="5">
        <v>0</v>
      </c>
      <c r="D21" s="5">
        <f t="shared" si="1"/>
        <v>1</v>
      </c>
      <c r="E21" s="7" t="s">
        <v>48</v>
      </c>
      <c r="F21" s="5">
        <v>116</v>
      </c>
      <c r="G21" s="5">
        <v>23</v>
      </c>
      <c r="H21" s="5">
        <f>SUM(F21:G21)</f>
        <v>139</v>
      </c>
    </row>
    <row r="22" spans="1:8" ht="18.75">
      <c r="A22" s="7" t="s">
        <v>47</v>
      </c>
      <c r="B22" s="5">
        <v>0</v>
      </c>
      <c r="C22" s="5">
        <v>34</v>
      </c>
      <c r="D22" s="5">
        <f t="shared" si="1"/>
        <v>34</v>
      </c>
      <c r="E22" s="51" t="s">
        <v>90</v>
      </c>
      <c r="F22" s="52">
        <v>0</v>
      </c>
      <c r="G22" s="52">
        <v>0</v>
      </c>
      <c r="H22" s="54">
        <f>SUM(F22:G22)</f>
        <v>0</v>
      </c>
    </row>
    <row r="23" spans="1:8" ht="18.75">
      <c r="A23" s="11" t="s">
        <v>4</v>
      </c>
      <c r="B23" s="12">
        <f>SUM(B16:B22)</f>
        <v>111</v>
      </c>
      <c r="C23" s="12">
        <f>SUM(C16:C22)</f>
        <v>65</v>
      </c>
      <c r="D23" s="12">
        <f>SUM(D16:D22)</f>
        <v>176</v>
      </c>
      <c r="E23" s="11" t="s">
        <v>4</v>
      </c>
      <c r="F23" s="12">
        <f>SUM(F19:F22)</f>
        <v>116</v>
      </c>
      <c r="G23" s="13">
        <f>SUM(G19:G22)</f>
        <v>30</v>
      </c>
      <c r="H23" s="12">
        <f>SUM(H19:H22)</f>
        <v>146</v>
      </c>
    </row>
    <row r="24" spans="1:8" ht="18.75">
      <c r="A24" s="50" t="s">
        <v>42</v>
      </c>
      <c r="B24" s="5">
        <v>0</v>
      </c>
      <c r="C24" s="5">
        <v>13</v>
      </c>
      <c r="D24" s="5">
        <f>SUM(C24)</f>
        <v>13</v>
      </c>
      <c r="E24" s="11" t="s">
        <v>97</v>
      </c>
      <c r="F24" s="5">
        <v>332</v>
      </c>
      <c r="G24" s="6">
        <v>18</v>
      </c>
      <c r="H24" s="5">
        <f>SUM(F24:G24)</f>
        <v>350</v>
      </c>
    </row>
    <row r="25" spans="1:8" ht="18.75">
      <c r="A25" s="7" t="s">
        <v>44</v>
      </c>
      <c r="B25" s="8">
        <v>0</v>
      </c>
      <c r="C25" s="5">
        <v>2</v>
      </c>
      <c r="D25" s="5">
        <f>SUM(C25)</f>
        <v>2</v>
      </c>
      <c r="E25" s="14" t="s">
        <v>96</v>
      </c>
      <c r="F25" s="34">
        <v>0</v>
      </c>
      <c r="G25" s="45">
        <v>0</v>
      </c>
      <c r="H25" s="34">
        <f>SUM(F25:G25)</f>
        <v>0</v>
      </c>
    </row>
    <row r="26" spans="1:8" ht="18.75">
      <c r="A26" s="7" t="s">
        <v>49</v>
      </c>
      <c r="B26" s="5">
        <v>136</v>
      </c>
      <c r="C26" s="5">
        <v>1</v>
      </c>
      <c r="D26" s="5">
        <f>SUM(C26)</f>
        <v>1</v>
      </c>
      <c r="E26" s="9" t="s">
        <v>98</v>
      </c>
      <c r="F26" s="8">
        <v>98</v>
      </c>
      <c r="G26" s="5">
        <v>2</v>
      </c>
      <c r="H26" s="5">
        <f>SUM(F26:G26)</f>
        <v>100</v>
      </c>
    </row>
    <row r="27" spans="1:8" ht="18.75">
      <c r="A27" s="7" t="s">
        <v>50</v>
      </c>
      <c r="B27" s="8">
        <v>0</v>
      </c>
      <c r="C27" s="5">
        <v>0</v>
      </c>
      <c r="D27" s="5">
        <f>SUM(C27)</f>
        <v>0</v>
      </c>
      <c r="E27" s="7" t="s">
        <v>19</v>
      </c>
      <c r="F27" s="5">
        <v>5</v>
      </c>
      <c r="G27" s="5">
        <v>9</v>
      </c>
      <c r="H27" s="5">
        <f>SUM(F27:G27)</f>
        <v>14</v>
      </c>
    </row>
    <row r="28" spans="1:8" ht="18.75">
      <c r="A28" s="11" t="s">
        <v>4</v>
      </c>
      <c r="B28" s="13">
        <f>SUM(B24:B27)</f>
        <v>136</v>
      </c>
      <c r="C28" s="12">
        <f>SUM(C24:C27)</f>
        <v>16</v>
      </c>
      <c r="D28" s="12">
        <f>SUM(C28)</f>
        <v>16</v>
      </c>
      <c r="E28" s="11" t="s">
        <v>4</v>
      </c>
      <c r="F28" s="12">
        <f>SUM(F24:F27)</f>
        <v>435</v>
      </c>
      <c r="G28" s="12">
        <f>SUM(G24:G27)</f>
        <v>29</v>
      </c>
      <c r="H28" s="12">
        <f>SUM(H24:H27)</f>
        <v>464</v>
      </c>
    </row>
    <row r="30" spans="1:8" ht="18.75">
      <c r="A30" s="3" t="s">
        <v>1</v>
      </c>
      <c r="B30" s="3" t="s">
        <v>2</v>
      </c>
      <c r="C30" s="3" t="s">
        <v>3</v>
      </c>
      <c r="D30" s="3" t="s">
        <v>4</v>
      </c>
      <c r="E30" s="3" t="s">
        <v>1</v>
      </c>
      <c r="F30" s="3" t="s">
        <v>2</v>
      </c>
      <c r="G30" s="3" t="s">
        <v>3</v>
      </c>
      <c r="H30" s="3" t="s">
        <v>4</v>
      </c>
    </row>
    <row r="31" spans="1:8" ht="18.75">
      <c r="A31" s="4" t="s">
        <v>51</v>
      </c>
      <c r="B31" s="5">
        <v>38</v>
      </c>
      <c r="C31" s="5">
        <f>4+1</f>
        <v>5</v>
      </c>
      <c r="D31" s="5">
        <f>SUM(B31:C31)</f>
        <v>43</v>
      </c>
      <c r="E31" s="4" t="s">
        <v>52</v>
      </c>
      <c r="F31" s="5">
        <f>17+197</f>
        <v>214</v>
      </c>
      <c r="G31" s="5">
        <v>11</v>
      </c>
      <c r="H31" s="5">
        <f>SUM(F31:G31)</f>
        <v>225</v>
      </c>
    </row>
    <row r="32" spans="1:9" ht="18.75">
      <c r="A32" s="7" t="s">
        <v>53</v>
      </c>
      <c r="B32" s="5">
        <v>207</v>
      </c>
      <c r="C32" s="5">
        <f>8+1</f>
        <v>9</v>
      </c>
      <c r="D32" s="5">
        <f>SUM(B32:C32)</f>
        <v>216</v>
      </c>
      <c r="E32" s="7" t="s">
        <v>54</v>
      </c>
      <c r="F32" s="5">
        <v>60</v>
      </c>
      <c r="G32" s="5">
        <v>0</v>
      </c>
      <c r="H32" s="5">
        <f>SUM(F32:G32)</f>
        <v>60</v>
      </c>
      <c r="I32" s="17"/>
    </row>
    <row r="33" spans="1:8" ht="18.75">
      <c r="A33" s="7" t="s">
        <v>55</v>
      </c>
      <c r="B33" s="5">
        <v>15</v>
      </c>
      <c r="C33" s="5">
        <v>0</v>
      </c>
      <c r="D33" s="5">
        <f>SUM(B33:C33)</f>
        <v>15</v>
      </c>
      <c r="E33" s="9" t="s">
        <v>56</v>
      </c>
      <c r="F33" s="6">
        <v>55</v>
      </c>
      <c r="G33" s="5">
        <v>31</v>
      </c>
      <c r="H33" s="5">
        <f>SUM(F33:G33)</f>
        <v>86</v>
      </c>
    </row>
    <row r="34" spans="1:8" ht="18.75">
      <c r="A34" s="7" t="s">
        <v>57</v>
      </c>
      <c r="B34" s="5">
        <v>0</v>
      </c>
      <c r="C34" s="5">
        <v>0</v>
      </c>
      <c r="D34" s="5">
        <f>SUM(B34:C34)</f>
        <v>0</v>
      </c>
      <c r="E34" s="7" t="s">
        <v>58</v>
      </c>
      <c r="F34" s="5">
        <v>1</v>
      </c>
      <c r="G34" s="5">
        <v>2</v>
      </c>
      <c r="H34" s="5">
        <f>SUM(F34:G34)</f>
        <v>3</v>
      </c>
    </row>
    <row r="35" spans="1:8" ht="18.75">
      <c r="A35" s="7" t="s">
        <v>59</v>
      </c>
      <c r="B35" s="5">
        <v>211</v>
      </c>
      <c r="C35" s="5">
        <v>2</v>
      </c>
      <c r="D35" s="5">
        <f>SUM(B35:C35)</f>
        <v>213</v>
      </c>
      <c r="E35" s="7" t="s">
        <v>60</v>
      </c>
      <c r="F35" s="5">
        <v>0</v>
      </c>
      <c r="G35" s="5">
        <v>1</v>
      </c>
      <c r="H35" s="5">
        <f>SUM(F35:G35)</f>
        <v>1</v>
      </c>
    </row>
    <row r="36" spans="1:8" ht="18.75">
      <c r="A36" s="11" t="s">
        <v>4</v>
      </c>
      <c r="B36" s="12">
        <f>SUM(B31:B35)</f>
        <v>471</v>
      </c>
      <c r="C36" s="12">
        <f>SUM(C31:C35)</f>
        <v>16</v>
      </c>
      <c r="D36" s="12">
        <f>SUM(D31:D35)</f>
        <v>487</v>
      </c>
      <c r="E36" s="11" t="s">
        <v>4</v>
      </c>
      <c r="F36" s="12">
        <f>SUM(F31:F35)</f>
        <v>330</v>
      </c>
      <c r="G36" s="12">
        <f>SUM(G31:G35)</f>
        <v>45</v>
      </c>
      <c r="H36" s="12">
        <f>SUM(H31:H35)</f>
        <v>375</v>
      </c>
    </row>
    <row r="37" spans="1:8" ht="18.75">
      <c r="A37" s="11" t="s">
        <v>61</v>
      </c>
      <c r="B37" s="5" t="s">
        <v>12</v>
      </c>
      <c r="C37" s="5"/>
      <c r="D37" s="5" t="s">
        <v>12</v>
      </c>
      <c r="E37" s="11" t="s">
        <v>62</v>
      </c>
      <c r="F37" s="5" t="s">
        <v>12</v>
      </c>
      <c r="G37" s="5" t="s">
        <v>12</v>
      </c>
      <c r="H37" s="5" t="s">
        <v>12</v>
      </c>
    </row>
    <row r="38" spans="1:8" ht="18.75">
      <c r="A38" s="11" t="s">
        <v>63</v>
      </c>
      <c r="B38" s="5">
        <v>0</v>
      </c>
      <c r="C38" s="5" t="s">
        <v>12</v>
      </c>
      <c r="D38" s="5">
        <v>0</v>
      </c>
      <c r="E38" s="11" t="s">
        <v>64</v>
      </c>
      <c r="F38" s="5">
        <v>0</v>
      </c>
      <c r="G38" s="5" t="s">
        <v>12</v>
      </c>
      <c r="H38" s="5">
        <v>0</v>
      </c>
    </row>
    <row r="39" spans="1:8" ht="46.5" customHeight="1">
      <c r="A39" s="18" t="s">
        <v>65</v>
      </c>
      <c r="B39" s="19" t="s">
        <v>66</v>
      </c>
      <c r="C39" s="19" t="s">
        <v>67</v>
      </c>
      <c r="D39" s="19" t="s">
        <v>68</v>
      </c>
      <c r="E39" s="20" t="s">
        <v>69</v>
      </c>
      <c r="F39" s="8">
        <v>49</v>
      </c>
      <c r="G39" s="8" t="s">
        <v>12</v>
      </c>
      <c r="H39" s="8">
        <f>SUM(F39:G39)</f>
        <v>49</v>
      </c>
    </row>
    <row r="40" spans="1:8" ht="37.5">
      <c r="A40" s="20" t="s">
        <v>70</v>
      </c>
      <c r="B40" s="8">
        <v>51</v>
      </c>
      <c r="C40" s="8" t="s">
        <v>12</v>
      </c>
      <c r="D40" s="8">
        <f>SUM(B40:C40)</f>
        <v>51</v>
      </c>
      <c r="E40" s="21" t="s">
        <v>71</v>
      </c>
      <c r="F40" s="19" t="s">
        <v>94</v>
      </c>
      <c r="G40" s="8" t="s">
        <v>12</v>
      </c>
      <c r="H40" s="8">
        <v>20</v>
      </c>
    </row>
    <row r="41" spans="1:8" ht="28.5" customHeight="1">
      <c r="A41" s="20" t="s">
        <v>72</v>
      </c>
      <c r="B41" s="8">
        <v>0</v>
      </c>
      <c r="C41" s="8" t="s">
        <v>12</v>
      </c>
      <c r="D41" s="8">
        <v>0</v>
      </c>
      <c r="E41" s="20" t="s">
        <v>73</v>
      </c>
      <c r="F41" s="8">
        <v>19</v>
      </c>
      <c r="G41" s="8" t="s">
        <v>12</v>
      </c>
      <c r="H41" s="8">
        <v>19</v>
      </c>
    </row>
    <row r="42" spans="1:8" ht="24" customHeight="1">
      <c r="A42" s="22" t="s">
        <v>74</v>
      </c>
      <c r="B42" s="8">
        <v>0</v>
      </c>
      <c r="C42" s="8" t="s">
        <v>12</v>
      </c>
      <c r="D42" s="8">
        <v>0</v>
      </c>
      <c r="E42" s="20" t="s">
        <v>75</v>
      </c>
      <c r="F42" s="8" t="s">
        <v>12</v>
      </c>
      <c r="G42" s="8" t="s">
        <v>12</v>
      </c>
      <c r="H42" s="8" t="s">
        <v>12</v>
      </c>
    </row>
    <row r="43" spans="1:8" ht="27" customHeight="1">
      <c r="A43" s="22" t="s">
        <v>76</v>
      </c>
      <c r="B43" s="8">
        <v>40</v>
      </c>
      <c r="C43" s="8" t="s">
        <v>12</v>
      </c>
      <c r="D43" s="8">
        <f>SUM(B43:C43)</f>
        <v>40</v>
      </c>
      <c r="E43" s="20" t="s">
        <v>77</v>
      </c>
      <c r="F43" s="8">
        <v>24</v>
      </c>
      <c r="G43" s="8" t="s">
        <v>12</v>
      </c>
      <c r="H43" s="8">
        <v>24</v>
      </c>
    </row>
    <row r="44" spans="1:8" ht="18.75">
      <c r="A44" s="22" t="s">
        <v>78</v>
      </c>
      <c r="B44" s="8" t="s">
        <v>12</v>
      </c>
      <c r="C44" s="8" t="s">
        <v>12</v>
      </c>
      <c r="D44" s="5" t="s">
        <v>12</v>
      </c>
      <c r="E44" s="22" t="s">
        <v>79</v>
      </c>
      <c r="F44" s="8">
        <v>20</v>
      </c>
      <c r="G44" s="8" t="s">
        <v>12</v>
      </c>
      <c r="H44" s="5">
        <v>20</v>
      </c>
    </row>
    <row r="45" spans="1:8" ht="18.75">
      <c r="A45" s="11" t="s">
        <v>4</v>
      </c>
      <c r="B45" s="49">
        <v>91</v>
      </c>
      <c r="C45" s="12">
        <v>2</v>
      </c>
      <c r="D45" s="12">
        <f>SUM(D38:D44)</f>
        <v>91</v>
      </c>
      <c r="E45" s="11" t="s">
        <v>4</v>
      </c>
      <c r="F45" s="13"/>
      <c r="G45" s="12"/>
      <c r="H45" s="12"/>
    </row>
    <row r="46" ht="18.75">
      <c r="F46" s="58">
        <v>2972</v>
      </c>
    </row>
    <row r="47" spans="1:6" ht="18.75">
      <c r="A47" s="23" t="s">
        <v>2</v>
      </c>
      <c r="B47" s="57">
        <f>91+229+111+136+471+330+97+116+435+330</f>
        <v>2346</v>
      </c>
      <c r="E47" s="23" t="s">
        <v>80</v>
      </c>
      <c r="F47" s="25">
        <v>24</v>
      </c>
    </row>
    <row r="48" spans="1:6" ht="18.75">
      <c r="A48" s="23" t="s">
        <v>3</v>
      </c>
      <c r="B48" s="57">
        <f>39+40+65+16+18+149+64+30+29+45</f>
        <v>495</v>
      </c>
      <c r="E48" s="23" t="s">
        <v>81</v>
      </c>
      <c r="F48" s="24">
        <v>20</v>
      </c>
    </row>
    <row r="49" spans="1:6" ht="18.75">
      <c r="A49" s="26" t="s">
        <v>70</v>
      </c>
      <c r="B49" s="24">
        <v>51</v>
      </c>
      <c r="E49" s="26" t="s">
        <v>82</v>
      </c>
      <c r="F49" s="24">
        <v>19</v>
      </c>
    </row>
    <row r="50" spans="1:6" ht="18.75">
      <c r="A50" s="26" t="s">
        <v>83</v>
      </c>
      <c r="B50" s="25">
        <v>0</v>
      </c>
      <c r="E50" s="23" t="s">
        <v>84</v>
      </c>
      <c r="F50" s="24">
        <v>49</v>
      </c>
    </row>
    <row r="51" spans="1:6" ht="18.75">
      <c r="A51" s="23" t="s">
        <v>76</v>
      </c>
      <c r="B51" s="25">
        <v>40</v>
      </c>
      <c r="E51" s="23" t="s">
        <v>85</v>
      </c>
      <c r="F51" s="24">
        <v>20</v>
      </c>
    </row>
    <row r="52" spans="1:6" ht="18.75">
      <c r="A52" s="23" t="s">
        <v>99</v>
      </c>
      <c r="B52" s="25">
        <v>40</v>
      </c>
      <c r="E52" s="22" t="s">
        <v>87</v>
      </c>
      <c r="F52" s="27">
        <f>SUM(F46:F51)</f>
        <v>3104</v>
      </c>
    </row>
    <row r="53" spans="1:2" ht="18.75">
      <c r="A53" s="23" t="s">
        <v>78</v>
      </c>
      <c r="B53" s="25">
        <v>0</v>
      </c>
    </row>
    <row r="54" spans="1:2" ht="18.75">
      <c r="A54" s="28"/>
      <c r="B54" s="29"/>
    </row>
    <row r="55" spans="1:2" ht="18.75">
      <c r="A55" s="28"/>
      <c r="B55" s="29"/>
    </row>
    <row r="56" spans="1:2" ht="18.75">
      <c r="A56" s="28"/>
      <c r="B56" s="29"/>
    </row>
    <row r="57" spans="1:8" ht="18.75">
      <c r="A57" s="28"/>
      <c r="B57" s="29"/>
      <c r="C57" s="38"/>
      <c r="D57" s="38"/>
      <c r="E57" s="28"/>
      <c r="F57" s="46"/>
      <c r="G57" s="38"/>
      <c r="H57" s="38"/>
    </row>
    <row r="58" spans="1:8" ht="18.75">
      <c r="A58" s="28"/>
      <c r="B58" s="29"/>
      <c r="C58" s="38"/>
      <c r="D58" s="38"/>
      <c r="E58" s="28"/>
      <c r="F58" s="46"/>
      <c r="G58" s="38"/>
      <c r="H58" s="38"/>
    </row>
    <row r="59" spans="1:8" ht="18.75">
      <c r="A59" s="28"/>
      <c r="B59" s="29"/>
      <c r="C59" s="38"/>
      <c r="D59" s="38"/>
      <c r="E59" s="28"/>
      <c r="F59" s="29"/>
      <c r="G59" s="38"/>
      <c r="H59" s="38"/>
    </row>
    <row r="60" spans="1:8" ht="18.75">
      <c r="A60" s="28"/>
      <c r="B60" s="29"/>
      <c r="C60" s="38"/>
      <c r="D60" s="38"/>
      <c r="E60" s="28"/>
      <c r="F60" s="29"/>
      <c r="G60" s="38"/>
      <c r="H60" s="38"/>
    </row>
    <row r="61" spans="1:8" ht="18.75">
      <c r="A61" s="28"/>
      <c r="B61" s="29"/>
      <c r="C61" s="38"/>
      <c r="D61" s="38"/>
      <c r="E61" s="28"/>
      <c r="F61" s="29"/>
      <c r="G61" s="38"/>
      <c r="H61" s="38"/>
    </row>
    <row r="62" spans="1:8" ht="18.75">
      <c r="A62" s="28"/>
      <c r="B62" s="29"/>
      <c r="C62" s="38"/>
      <c r="D62" s="38"/>
      <c r="E62" s="28"/>
      <c r="F62" s="29"/>
      <c r="G62" s="38"/>
      <c r="H62" s="38"/>
    </row>
    <row r="63" spans="1:8" ht="18.75">
      <c r="A63" s="28"/>
      <c r="B63" s="29"/>
      <c r="C63" s="38"/>
      <c r="D63" s="38"/>
      <c r="E63" s="28"/>
      <c r="F63" s="46"/>
      <c r="G63" s="38"/>
      <c r="H63" s="38"/>
    </row>
    <row r="64" spans="1:8" ht="18.75">
      <c r="A64" s="28"/>
      <c r="B64" s="29"/>
      <c r="C64" s="38"/>
      <c r="D64" s="38"/>
      <c r="E64" s="47"/>
      <c r="F64" s="48"/>
      <c r="G64" s="38"/>
      <c r="H64" s="38"/>
    </row>
    <row r="65" spans="1:8" ht="18">
      <c r="A65" s="38"/>
      <c r="B65" s="38"/>
      <c r="C65" s="38"/>
      <c r="D65" s="38"/>
      <c r="E65" s="38"/>
      <c r="F65" s="38"/>
      <c r="G65" s="38"/>
      <c r="H65" s="38"/>
    </row>
  </sheetData>
  <mergeCells count="2">
    <mergeCell ref="A1:H1"/>
    <mergeCell ref="A2:H2"/>
  </mergeCells>
  <conditionalFormatting sqref="F57:F64 B32 I32 B39 B40:C44 H36:H45 F31:G45 F46:F52 B24:C25 B27:C28 F23:H23 F24:G24 F25:H25 F26:G28 B19 G18 B14:B15 F4:G9 F11:G16 F17:F18 F19:G22 B47:B64">
    <cfRule type="expression" priority="1" dxfId="0" stopIfTrue="1">
      <formula>"E22"</formula>
    </cfRule>
  </conditionalFormatting>
  <printOptions/>
  <pageMargins left="0.75" right="0.75" top="0.47" bottom="0.5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58">
      <selection activeCell="B12" sqref="B12"/>
    </sheetView>
  </sheetViews>
  <sheetFormatPr defaultColWidth="8.72265625" defaultRowHeight="18"/>
  <cols>
    <col min="1" max="1" width="19.2734375" style="0" customWidth="1"/>
    <col min="2" max="2" width="10.0859375" style="0" customWidth="1"/>
    <col min="3" max="3" width="7.99609375" style="0" customWidth="1"/>
    <col min="4" max="4" width="7.0859375" style="0" customWidth="1"/>
    <col min="5" max="5" width="17.72265625" style="0" customWidth="1"/>
    <col min="6" max="6" width="8.18359375" style="0" customWidth="1"/>
    <col min="7" max="7" width="7.2734375" style="0" customWidth="1"/>
    <col min="8" max="8" width="8.18359375" style="0" customWidth="1"/>
  </cols>
  <sheetData>
    <row r="1" spans="1:9" ht="23.25">
      <c r="A1" s="67" t="s">
        <v>0</v>
      </c>
      <c r="B1" s="67"/>
      <c r="C1" s="67"/>
      <c r="D1" s="67"/>
      <c r="E1" s="67"/>
      <c r="F1" s="67"/>
      <c r="G1" s="67"/>
      <c r="H1" s="67"/>
      <c r="I1" s="2"/>
    </row>
    <row r="2" spans="1:8" ht="20.25">
      <c r="A2" s="68" t="s">
        <v>88</v>
      </c>
      <c r="B2" s="68"/>
      <c r="C2" s="68"/>
      <c r="D2" s="68"/>
      <c r="E2" s="68"/>
      <c r="F2" s="68"/>
      <c r="G2" s="68"/>
      <c r="H2" s="68"/>
    </row>
    <row r="4" spans="1:8" ht="18.75">
      <c r="A4" s="3" t="s">
        <v>1</v>
      </c>
      <c r="B4" s="3" t="s">
        <v>2</v>
      </c>
      <c r="C4" s="3" t="s">
        <v>3</v>
      </c>
      <c r="D4" s="3" t="s">
        <v>4</v>
      </c>
      <c r="E4" s="3" t="s">
        <v>1</v>
      </c>
      <c r="F4" s="3" t="s">
        <v>2</v>
      </c>
      <c r="G4" s="3" t="s">
        <v>3</v>
      </c>
      <c r="H4" s="3" t="s">
        <v>4</v>
      </c>
    </row>
    <row r="5" spans="1:8" ht="17.25" customHeight="1">
      <c r="A5" s="4" t="s">
        <v>5</v>
      </c>
      <c r="B5" s="5" t="s">
        <v>18</v>
      </c>
      <c r="C5" s="5">
        <v>26</v>
      </c>
      <c r="D5" s="5">
        <v>30</v>
      </c>
      <c r="E5" s="4" t="s">
        <v>38</v>
      </c>
      <c r="F5" s="5">
        <v>50</v>
      </c>
      <c r="G5" s="5" t="s">
        <v>40</v>
      </c>
      <c r="H5" s="5">
        <v>57</v>
      </c>
    </row>
    <row r="6" spans="1:8" ht="17.25" customHeight="1">
      <c r="A6" s="7" t="s">
        <v>8</v>
      </c>
      <c r="B6" s="5" t="s">
        <v>13</v>
      </c>
      <c r="C6" s="5" t="s">
        <v>10</v>
      </c>
      <c r="D6" s="5" t="s">
        <v>18</v>
      </c>
      <c r="E6" s="7" t="s">
        <v>41</v>
      </c>
      <c r="F6" s="5" t="s">
        <v>10</v>
      </c>
      <c r="G6" s="5" t="s">
        <v>10</v>
      </c>
      <c r="H6" s="5" t="s">
        <v>15</v>
      </c>
    </row>
    <row r="7" spans="1:8" ht="17.25" customHeight="1">
      <c r="A7" s="7" t="s">
        <v>14</v>
      </c>
      <c r="B7" s="5" t="s">
        <v>18</v>
      </c>
      <c r="C7" s="5" t="s">
        <v>12</v>
      </c>
      <c r="D7" s="5" t="s">
        <v>18</v>
      </c>
      <c r="E7" s="7" t="s">
        <v>43</v>
      </c>
      <c r="F7" s="5" t="s">
        <v>12</v>
      </c>
      <c r="G7" s="5" t="s">
        <v>18</v>
      </c>
      <c r="H7" s="5" t="s">
        <v>18</v>
      </c>
    </row>
    <row r="8" spans="1:8" ht="17.25" customHeight="1">
      <c r="A8" s="7" t="s">
        <v>17</v>
      </c>
      <c r="B8" s="5">
        <v>17</v>
      </c>
      <c r="C8" s="5" t="s">
        <v>10</v>
      </c>
      <c r="D8" s="5">
        <v>18</v>
      </c>
      <c r="E8" s="7" t="s">
        <v>45</v>
      </c>
      <c r="F8" s="5" t="s">
        <v>12</v>
      </c>
      <c r="G8" s="5" t="s">
        <v>10</v>
      </c>
      <c r="H8" s="5" t="s">
        <v>10</v>
      </c>
    </row>
    <row r="9" spans="1:8" ht="17.25" customHeight="1">
      <c r="A9" s="7" t="s">
        <v>20</v>
      </c>
      <c r="B9" s="5">
        <v>16</v>
      </c>
      <c r="C9" s="5" t="s">
        <v>6</v>
      </c>
      <c r="D9" s="5">
        <v>25</v>
      </c>
      <c r="E9" s="7" t="s">
        <v>47</v>
      </c>
      <c r="F9" s="5" t="s">
        <v>10</v>
      </c>
      <c r="G9" s="5">
        <v>33</v>
      </c>
      <c r="H9" s="5">
        <v>34</v>
      </c>
    </row>
    <row r="10" spans="1:8" ht="17.25" customHeight="1">
      <c r="A10" s="7" t="s">
        <v>89</v>
      </c>
      <c r="B10" s="5">
        <v>26</v>
      </c>
      <c r="C10" s="5" t="s">
        <v>40</v>
      </c>
      <c r="D10" s="5">
        <v>33</v>
      </c>
      <c r="E10" s="7" t="s">
        <v>49</v>
      </c>
      <c r="F10" s="5">
        <v>143</v>
      </c>
      <c r="G10" s="5" t="s">
        <v>10</v>
      </c>
      <c r="H10" s="5">
        <v>144</v>
      </c>
    </row>
    <row r="11" spans="1:8" ht="17.25" customHeight="1">
      <c r="A11" s="7" t="s">
        <v>27</v>
      </c>
      <c r="B11" s="5">
        <v>38</v>
      </c>
      <c r="C11" s="5">
        <v>19</v>
      </c>
      <c r="D11" s="5">
        <v>57</v>
      </c>
      <c r="E11" s="7" t="s">
        <v>29</v>
      </c>
      <c r="F11" s="5" t="s">
        <v>12</v>
      </c>
      <c r="G11" s="6">
        <v>15</v>
      </c>
      <c r="H11" s="6">
        <v>15</v>
      </c>
    </row>
    <row r="12" spans="1:8" ht="17.25" customHeight="1">
      <c r="A12" s="7" t="s">
        <v>35</v>
      </c>
      <c r="B12" s="5" t="s">
        <v>12</v>
      </c>
      <c r="C12" s="5">
        <v>10</v>
      </c>
      <c r="D12" s="5">
        <v>10</v>
      </c>
      <c r="E12" s="7" t="s">
        <v>33</v>
      </c>
      <c r="F12" s="5">
        <v>36</v>
      </c>
      <c r="G12" s="5" t="s">
        <v>12</v>
      </c>
      <c r="H12" s="5">
        <v>36</v>
      </c>
    </row>
    <row r="13" spans="1:8" ht="17.25" customHeight="1">
      <c r="A13" s="4" t="s">
        <v>7</v>
      </c>
      <c r="B13" s="5">
        <v>93</v>
      </c>
      <c r="C13" s="5">
        <v>31</v>
      </c>
      <c r="D13" s="6">
        <v>124</v>
      </c>
      <c r="E13" s="30" t="s">
        <v>39</v>
      </c>
      <c r="F13" s="5" t="s">
        <v>12</v>
      </c>
      <c r="G13" s="5" t="s">
        <v>40</v>
      </c>
      <c r="H13" s="5" t="s">
        <v>40</v>
      </c>
    </row>
    <row r="14" spans="1:8" ht="17.25" customHeight="1">
      <c r="A14" s="7" t="s">
        <v>11</v>
      </c>
      <c r="B14" s="8">
        <v>21</v>
      </c>
      <c r="C14" s="5" t="s">
        <v>13</v>
      </c>
      <c r="D14" s="5">
        <v>24</v>
      </c>
      <c r="E14" s="31" t="s">
        <v>42</v>
      </c>
      <c r="F14" s="5" t="s">
        <v>12</v>
      </c>
      <c r="G14" s="5">
        <v>13</v>
      </c>
      <c r="H14" s="5">
        <v>13</v>
      </c>
    </row>
    <row r="15" spans="1:8" ht="17.25" customHeight="1">
      <c r="A15" s="7" t="s">
        <v>16</v>
      </c>
      <c r="B15" s="5">
        <v>265</v>
      </c>
      <c r="C15" s="6">
        <v>18</v>
      </c>
      <c r="D15" s="6">
        <v>283</v>
      </c>
      <c r="E15" s="32" t="s">
        <v>44</v>
      </c>
      <c r="F15" s="8" t="s">
        <v>12</v>
      </c>
      <c r="G15" s="5" t="s">
        <v>15</v>
      </c>
      <c r="H15" s="5" t="s">
        <v>15</v>
      </c>
    </row>
    <row r="16" spans="1:8" ht="17.25" customHeight="1">
      <c r="A16" s="7" t="s">
        <v>19</v>
      </c>
      <c r="B16" s="5" t="s">
        <v>10</v>
      </c>
      <c r="C16" s="5" t="s">
        <v>6</v>
      </c>
      <c r="D16" s="5">
        <v>10</v>
      </c>
      <c r="E16" s="32" t="s">
        <v>46</v>
      </c>
      <c r="F16" s="5" t="s">
        <v>12</v>
      </c>
      <c r="G16" s="5" t="s">
        <v>12</v>
      </c>
      <c r="H16" s="5" t="s">
        <v>12</v>
      </c>
    </row>
    <row r="17" spans="1:8" ht="17.25" customHeight="1">
      <c r="A17" s="7" t="s">
        <v>22</v>
      </c>
      <c r="B17" s="5">
        <v>59</v>
      </c>
      <c r="C17" s="5">
        <v>87</v>
      </c>
      <c r="D17" s="5">
        <v>146</v>
      </c>
      <c r="E17" s="32" t="s">
        <v>48</v>
      </c>
      <c r="F17" s="5" t="s">
        <v>6</v>
      </c>
      <c r="G17" s="5">
        <v>17</v>
      </c>
      <c r="H17" s="5">
        <v>26</v>
      </c>
    </row>
    <row r="18" spans="1:8" ht="17.25" customHeight="1">
      <c r="A18" s="7" t="s">
        <v>23</v>
      </c>
      <c r="B18" s="8">
        <v>164</v>
      </c>
      <c r="C18" s="5">
        <v>18</v>
      </c>
      <c r="D18" s="5">
        <v>182</v>
      </c>
      <c r="E18" s="32" t="s">
        <v>50</v>
      </c>
      <c r="F18" s="8" t="s">
        <v>10</v>
      </c>
      <c r="G18" s="5" t="s">
        <v>12</v>
      </c>
      <c r="H18" s="5" t="s">
        <v>10</v>
      </c>
    </row>
    <row r="19" spans="1:8" ht="17.25" customHeight="1">
      <c r="A19" s="7" t="s">
        <v>24</v>
      </c>
      <c r="B19" s="5" t="s">
        <v>10</v>
      </c>
      <c r="C19" s="5" t="s">
        <v>10</v>
      </c>
      <c r="D19" s="5" t="s">
        <v>15</v>
      </c>
      <c r="E19" s="32" t="s">
        <v>90</v>
      </c>
      <c r="F19" s="8" t="s">
        <v>10</v>
      </c>
      <c r="G19" s="5" t="s">
        <v>12</v>
      </c>
      <c r="H19" s="5" t="s">
        <v>10</v>
      </c>
    </row>
    <row r="20" spans="1:8" ht="17.25" customHeight="1">
      <c r="A20" s="9" t="s">
        <v>25</v>
      </c>
      <c r="B20" s="8" t="s">
        <v>12</v>
      </c>
      <c r="C20" s="5" t="s">
        <v>10</v>
      </c>
      <c r="D20" s="5" t="s">
        <v>10</v>
      </c>
      <c r="E20" s="4" t="s">
        <v>51</v>
      </c>
      <c r="F20" s="5">
        <v>19</v>
      </c>
      <c r="G20" s="5" t="s">
        <v>13</v>
      </c>
      <c r="H20" s="5">
        <v>22</v>
      </c>
    </row>
    <row r="21" spans="1:8" ht="17.25" customHeight="1">
      <c r="A21" s="4" t="s">
        <v>26</v>
      </c>
      <c r="B21" s="10">
        <v>34</v>
      </c>
      <c r="C21" s="5">
        <v>36</v>
      </c>
      <c r="D21" s="5">
        <v>70</v>
      </c>
      <c r="E21" s="7" t="s">
        <v>53</v>
      </c>
      <c r="F21" s="5">
        <v>132</v>
      </c>
      <c r="G21" s="5" t="s">
        <v>40</v>
      </c>
      <c r="H21" s="5">
        <v>139</v>
      </c>
    </row>
    <row r="22" spans="1:8" ht="17.25" customHeight="1">
      <c r="A22" s="7" t="s">
        <v>28</v>
      </c>
      <c r="B22" s="5">
        <v>66</v>
      </c>
      <c r="C22" s="5">
        <v>11</v>
      </c>
      <c r="D22" s="5">
        <v>77</v>
      </c>
      <c r="E22" s="7" t="s">
        <v>55</v>
      </c>
      <c r="F22" s="5">
        <v>26</v>
      </c>
      <c r="G22" s="5" t="s">
        <v>12</v>
      </c>
      <c r="H22" s="5">
        <v>26</v>
      </c>
    </row>
    <row r="23" spans="1:8" ht="17.25" customHeight="1">
      <c r="A23" s="7" t="s">
        <v>30</v>
      </c>
      <c r="B23" s="5" t="s">
        <v>6</v>
      </c>
      <c r="C23" s="5" t="s">
        <v>15</v>
      </c>
      <c r="D23" s="5">
        <v>11</v>
      </c>
      <c r="E23" s="7" t="s">
        <v>57</v>
      </c>
      <c r="F23" s="5" t="s">
        <v>12</v>
      </c>
      <c r="G23" s="5" t="s">
        <v>12</v>
      </c>
      <c r="H23" s="5" t="s">
        <v>12</v>
      </c>
    </row>
    <row r="24" spans="1:8" ht="17.25" customHeight="1">
      <c r="A24" s="7" t="s">
        <v>32</v>
      </c>
      <c r="B24" s="8" t="s">
        <v>12</v>
      </c>
      <c r="C24" s="5" t="s">
        <v>12</v>
      </c>
      <c r="D24" s="5" t="s">
        <v>12</v>
      </c>
      <c r="E24" s="7" t="s">
        <v>59</v>
      </c>
      <c r="F24" s="5" t="s">
        <v>12</v>
      </c>
      <c r="G24" s="5" t="s">
        <v>15</v>
      </c>
      <c r="H24" s="5" t="s">
        <v>15</v>
      </c>
    </row>
    <row r="25" spans="1:8" ht="17.25" customHeight="1">
      <c r="A25" s="7" t="s">
        <v>34</v>
      </c>
      <c r="B25" s="8" t="s">
        <v>12</v>
      </c>
      <c r="C25" s="5" t="s">
        <v>13</v>
      </c>
      <c r="D25" s="5" t="s">
        <v>13</v>
      </c>
      <c r="E25" s="4" t="s">
        <v>52</v>
      </c>
      <c r="F25" s="5">
        <v>122</v>
      </c>
      <c r="G25" s="5">
        <v>11</v>
      </c>
      <c r="H25" s="5">
        <v>133</v>
      </c>
    </row>
    <row r="26" spans="1:8" ht="17.25" customHeight="1">
      <c r="A26" s="7" t="s">
        <v>31</v>
      </c>
      <c r="B26" s="5" t="s">
        <v>10</v>
      </c>
      <c r="C26" s="5" t="s">
        <v>18</v>
      </c>
      <c r="D26" s="5" t="s">
        <v>9</v>
      </c>
      <c r="E26" s="7" t="s">
        <v>54</v>
      </c>
      <c r="F26" s="5">
        <v>42</v>
      </c>
      <c r="G26" s="5" t="s">
        <v>12</v>
      </c>
      <c r="H26" s="5">
        <v>42</v>
      </c>
    </row>
    <row r="27" spans="1:9" ht="17.25" customHeight="1">
      <c r="A27" s="7" t="s">
        <v>37</v>
      </c>
      <c r="B27" s="5" t="s">
        <v>12</v>
      </c>
      <c r="C27" s="5" t="s">
        <v>12</v>
      </c>
      <c r="D27" s="5" t="s">
        <v>12</v>
      </c>
      <c r="E27" s="9" t="s">
        <v>56</v>
      </c>
      <c r="F27" s="6">
        <v>279</v>
      </c>
      <c r="G27" s="5">
        <v>31</v>
      </c>
      <c r="H27" s="5">
        <v>310</v>
      </c>
      <c r="I27" s="15"/>
    </row>
    <row r="28" spans="1:9" ht="17.25" customHeight="1">
      <c r="A28" s="7" t="s">
        <v>91</v>
      </c>
      <c r="B28" s="5" t="s">
        <v>12</v>
      </c>
      <c r="C28" s="5" t="s">
        <v>12</v>
      </c>
      <c r="D28" s="5" t="s">
        <v>12</v>
      </c>
      <c r="E28" s="7" t="s">
        <v>58</v>
      </c>
      <c r="F28" s="5" t="s">
        <v>12</v>
      </c>
      <c r="G28" s="5" t="s">
        <v>15</v>
      </c>
      <c r="H28" s="5" t="s">
        <v>15</v>
      </c>
      <c r="I28" s="15"/>
    </row>
    <row r="29" spans="1:9" ht="17.25" customHeight="1">
      <c r="A29" s="33"/>
      <c r="B29" s="34"/>
      <c r="C29" s="34"/>
      <c r="D29" s="34"/>
      <c r="E29" s="7" t="s">
        <v>60</v>
      </c>
      <c r="F29" s="5" t="s">
        <v>12</v>
      </c>
      <c r="G29" s="5" t="s">
        <v>10</v>
      </c>
      <c r="H29" s="5" t="s">
        <v>10</v>
      </c>
      <c r="I29" s="15"/>
    </row>
    <row r="30" spans="1:8" ht="17.25" customHeight="1">
      <c r="A30" s="33"/>
      <c r="B30" s="34"/>
      <c r="C30" s="34"/>
      <c r="D30" s="34"/>
      <c r="E30" s="35" t="s">
        <v>36</v>
      </c>
      <c r="F30" s="36">
        <v>45</v>
      </c>
      <c r="G30" s="37">
        <v>11</v>
      </c>
      <c r="H30" s="37">
        <v>56</v>
      </c>
    </row>
    <row r="31" spans="1:9" ht="19.5" customHeight="1">
      <c r="A31" s="11" t="s">
        <v>4</v>
      </c>
      <c r="B31" s="12">
        <v>822</v>
      </c>
      <c r="C31" s="12">
        <v>297</v>
      </c>
      <c r="D31" s="12">
        <v>1119</v>
      </c>
      <c r="E31" s="11" t="s">
        <v>4</v>
      </c>
      <c r="F31" s="12">
        <v>907</v>
      </c>
      <c r="G31" s="13">
        <v>169</v>
      </c>
      <c r="H31" s="12">
        <v>1076</v>
      </c>
      <c r="I31" s="15"/>
    </row>
    <row r="32" spans="1:9" ht="12.75" customHeight="1">
      <c r="A32" s="38"/>
      <c r="B32" s="14"/>
      <c r="C32" s="15"/>
      <c r="D32" s="15"/>
      <c r="E32" s="15"/>
      <c r="F32" s="14"/>
      <c r="G32" s="15"/>
      <c r="H32" s="16"/>
      <c r="I32" s="15"/>
    </row>
    <row r="33" spans="1:9" ht="12.75" customHeight="1">
      <c r="A33" s="38"/>
      <c r="B33" s="14"/>
      <c r="C33" s="15"/>
      <c r="D33" s="15"/>
      <c r="E33" s="15"/>
      <c r="F33" s="14"/>
      <c r="G33" s="15"/>
      <c r="H33" s="16"/>
      <c r="I33" s="15"/>
    </row>
    <row r="34" spans="1:9" ht="12.75" customHeight="1">
      <c r="A34" s="38"/>
      <c r="B34" s="14"/>
      <c r="C34" s="15"/>
      <c r="D34" s="15"/>
      <c r="E34" s="15"/>
      <c r="F34" s="14"/>
      <c r="G34" s="15"/>
      <c r="H34" s="16"/>
      <c r="I34" s="15"/>
    </row>
    <row r="35" spans="1:8" ht="12.75" customHeight="1">
      <c r="A35" s="38"/>
      <c r="B35" s="14"/>
      <c r="C35" s="15"/>
      <c r="D35" s="15"/>
      <c r="E35" s="15"/>
      <c r="F35" s="14"/>
      <c r="G35" s="15"/>
      <c r="H35" s="16"/>
    </row>
    <row r="36" spans="1:8" ht="18.75">
      <c r="A36" s="3" t="s">
        <v>1</v>
      </c>
      <c r="B36" s="3" t="s">
        <v>2</v>
      </c>
      <c r="C36" s="3" t="s">
        <v>3</v>
      </c>
      <c r="D36" s="3" t="s">
        <v>4</v>
      </c>
      <c r="E36" s="3" t="s">
        <v>1</v>
      </c>
      <c r="F36" s="3" t="s">
        <v>2</v>
      </c>
      <c r="G36" s="3" t="s">
        <v>3</v>
      </c>
      <c r="H36" s="3" t="s">
        <v>4</v>
      </c>
    </row>
    <row r="37" spans="1:8" ht="18.75">
      <c r="A37" s="11" t="s">
        <v>61</v>
      </c>
      <c r="B37" s="5" t="s">
        <v>12</v>
      </c>
      <c r="C37" s="5" t="s">
        <v>12</v>
      </c>
      <c r="D37" s="5" t="s">
        <v>12</v>
      </c>
      <c r="E37" s="11" t="s">
        <v>62</v>
      </c>
      <c r="F37" s="5" t="s">
        <v>12</v>
      </c>
      <c r="G37" s="5" t="s">
        <v>12</v>
      </c>
      <c r="H37" s="5" t="s">
        <v>12</v>
      </c>
    </row>
    <row r="38" spans="1:8" ht="18.75">
      <c r="A38" s="11" t="s">
        <v>92</v>
      </c>
      <c r="B38" s="5" t="s">
        <v>10</v>
      </c>
      <c r="C38" s="5" t="s">
        <v>12</v>
      </c>
      <c r="D38" s="5" t="s">
        <v>10</v>
      </c>
      <c r="E38" s="11" t="s">
        <v>64</v>
      </c>
      <c r="F38" s="5" t="s">
        <v>10</v>
      </c>
      <c r="G38" s="5" t="s">
        <v>12</v>
      </c>
      <c r="H38" s="5" t="s">
        <v>10</v>
      </c>
    </row>
    <row r="39" spans="1:8" ht="56.25">
      <c r="A39" s="18" t="s">
        <v>65</v>
      </c>
      <c r="B39" s="19" t="s">
        <v>66</v>
      </c>
      <c r="C39" s="19" t="s">
        <v>67</v>
      </c>
      <c r="D39" s="19" t="s">
        <v>68</v>
      </c>
      <c r="E39" s="20" t="s">
        <v>69</v>
      </c>
      <c r="F39" s="8">
        <v>43</v>
      </c>
      <c r="G39" s="8" t="s">
        <v>12</v>
      </c>
      <c r="H39" s="8">
        <v>43</v>
      </c>
    </row>
    <row r="40" spans="1:8" ht="33">
      <c r="A40" s="20" t="s">
        <v>70</v>
      </c>
      <c r="B40" s="8">
        <v>48</v>
      </c>
      <c r="C40" s="8" t="s">
        <v>12</v>
      </c>
      <c r="D40" s="8">
        <v>48</v>
      </c>
      <c r="E40" s="21" t="s">
        <v>71</v>
      </c>
      <c r="F40" s="19" t="s">
        <v>21</v>
      </c>
      <c r="G40" s="8" t="s">
        <v>12</v>
      </c>
      <c r="H40" s="8" t="s">
        <v>21</v>
      </c>
    </row>
    <row r="41" spans="1:8" ht="37.5">
      <c r="A41" s="20" t="s">
        <v>72</v>
      </c>
      <c r="B41" s="8" t="s">
        <v>12</v>
      </c>
      <c r="C41" s="8" t="s">
        <v>12</v>
      </c>
      <c r="D41" s="8" t="s">
        <v>12</v>
      </c>
      <c r="E41" s="20" t="s">
        <v>73</v>
      </c>
      <c r="F41" s="8">
        <v>19</v>
      </c>
      <c r="G41" s="8" t="s">
        <v>12</v>
      </c>
      <c r="H41" s="8">
        <v>19</v>
      </c>
    </row>
    <row r="42" spans="1:8" ht="37.5">
      <c r="A42" s="22" t="s">
        <v>74</v>
      </c>
      <c r="B42" s="8" t="s">
        <v>12</v>
      </c>
      <c r="C42" s="8" t="s">
        <v>12</v>
      </c>
      <c r="D42" s="8" t="s">
        <v>12</v>
      </c>
      <c r="E42" s="20" t="s">
        <v>75</v>
      </c>
      <c r="F42" s="8" t="s">
        <v>12</v>
      </c>
      <c r="G42" s="8" t="s">
        <v>12</v>
      </c>
      <c r="H42" s="8" t="s">
        <v>12</v>
      </c>
    </row>
    <row r="43" spans="1:8" ht="37.5">
      <c r="A43" s="22" t="s">
        <v>76</v>
      </c>
      <c r="B43" s="8">
        <v>29</v>
      </c>
      <c r="C43" s="8" t="s">
        <v>12</v>
      </c>
      <c r="D43" s="8">
        <v>29</v>
      </c>
      <c r="E43" s="20" t="s">
        <v>93</v>
      </c>
      <c r="F43" s="8">
        <v>21</v>
      </c>
      <c r="G43" s="8" t="s">
        <v>12</v>
      </c>
      <c r="H43" s="8">
        <v>21</v>
      </c>
    </row>
    <row r="44" spans="1:8" ht="18.75">
      <c r="A44" s="22" t="s">
        <v>78</v>
      </c>
      <c r="B44" s="8" t="s">
        <v>12</v>
      </c>
      <c r="C44" s="8" t="s">
        <v>12</v>
      </c>
      <c r="D44" s="5" t="s">
        <v>12</v>
      </c>
      <c r="E44" s="22" t="s">
        <v>79</v>
      </c>
      <c r="F44" s="8">
        <v>98</v>
      </c>
      <c r="G44" s="8" t="s">
        <v>12</v>
      </c>
      <c r="H44" s="5">
        <v>98</v>
      </c>
    </row>
    <row r="45" spans="1:8" ht="18.75">
      <c r="A45" s="11" t="s">
        <v>4</v>
      </c>
      <c r="B45" s="12">
        <v>78</v>
      </c>
      <c r="C45" s="12" t="s">
        <v>15</v>
      </c>
      <c r="D45" s="12">
        <v>80</v>
      </c>
      <c r="E45" s="11" t="s">
        <v>4</v>
      </c>
      <c r="F45" s="13">
        <v>190</v>
      </c>
      <c r="G45" s="12" t="s">
        <v>12</v>
      </c>
      <c r="H45" s="12">
        <v>190</v>
      </c>
    </row>
    <row r="47" spans="1:6" ht="18.75">
      <c r="A47" s="23" t="s">
        <v>2</v>
      </c>
      <c r="B47" s="24">
        <v>1731</v>
      </c>
      <c r="E47" s="23" t="s">
        <v>80</v>
      </c>
      <c r="F47" s="25">
        <v>21</v>
      </c>
    </row>
    <row r="48" spans="1:6" ht="18.75">
      <c r="A48" s="23" t="s">
        <v>3</v>
      </c>
      <c r="B48" s="24">
        <v>468</v>
      </c>
      <c r="E48" s="23" t="s">
        <v>81</v>
      </c>
      <c r="F48" s="25" t="s">
        <v>21</v>
      </c>
    </row>
    <row r="49" spans="1:6" ht="18.75">
      <c r="A49" s="26" t="s">
        <v>70</v>
      </c>
      <c r="B49" s="24">
        <v>48</v>
      </c>
      <c r="E49" s="26" t="s">
        <v>82</v>
      </c>
      <c r="F49" s="24">
        <v>19</v>
      </c>
    </row>
    <row r="50" spans="1:6" ht="18.75">
      <c r="A50" s="26" t="s">
        <v>83</v>
      </c>
      <c r="B50" s="25" t="s">
        <v>12</v>
      </c>
      <c r="E50" s="23" t="s">
        <v>84</v>
      </c>
      <c r="F50" s="24">
        <v>43</v>
      </c>
    </row>
    <row r="51" spans="1:6" ht="18.75">
      <c r="A51" s="23" t="s">
        <v>76</v>
      </c>
      <c r="B51" s="25">
        <v>29</v>
      </c>
      <c r="E51" s="23" t="s">
        <v>85</v>
      </c>
      <c r="F51" s="24">
        <v>98</v>
      </c>
    </row>
    <row r="52" spans="1:6" ht="18.75">
      <c r="A52" s="23" t="s">
        <v>86</v>
      </c>
      <c r="B52" s="25" t="s">
        <v>12</v>
      </c>
      <c r="E52" s="22" t="s">
        <v>87</v>
      </c>
      <c r="F52" s="27">
        <v>2465</v>
      </c>
    </row>
    <row r="53" spans="1:2" ht="18.75">
      <c r="A53" s="23" t="s">
        <v>78</v>
      </c>
      <c r="B53" s="25" t="s">
        <v>12</v>
      </c>
    </row>
    <row r="54" spans="1:7" ht="18.75">
      <c r="A54" s="14"/>
      <c r="B54" s="15"/>
      <c r="C54" s="15"/>
      <c r="D54" s="15"/>
      <c r="E54" s="14"/>
      <c r="F54" s="15"/>
      <c r="G54" s="16"/>
    </row>
    <row r="55" spans="1:7" ht="18.75">
      <c r="A55" s="14"/>
      <c r="B55" s="15"/>
      <c r="C55" s="15"/>
      <c r="D55" s="15"/>
      <c r="E55" s="14"/>
      <c r="F55" s="15"/>
      <c r="G55" s="16"/>
    </row>
    <row r="56" spans="1:8" ht="18.75">
      <c r="A56" s="39"/>
      <c r="B56" s="39"/>
      <c r="C56" s="39"/>
      <c r="D56" s="39"/>
      <c r="E56" s="39"/>
      <c r="F56" s="39"/>
      <c r="G56" s="39"/>
      <c r="H56" s="15"/>
    </row>
    <row r="57" spans="1:8" ht="18.75">
      <c r="A57" s="40"/>
      <c r="B57" s="34"/>
      <c r="C57" s="34"/>
      <c r="D57" s="34"/>
      <c r="E57" s="40"/>
      <c r="F57" s="34"/>
      <c r="G57" s="34"/>
      <c r="H57" s="34"/>
    </row>
    <row r="58" spans="1:8" ht="18.75">
      <c r="A58" s="33"/>
      <c r="B58" s="34"/>
      <c r="C58" s="34"/>
      <c r="D58" s="34"/>
      <c r="E58" s="33"/>
      <c r="F58" s="34"/>
      <c r="G58" s="34"/>
      <c r="H58" s="34"/>
    </row>
    <row r="59" spans="1:8" ht="18.75">
      <c r="A59" s="33"/>
      <c r="B59" s="34"/>
      <c r="C59" s="34"/>
      <c r="D59" s="34"/>
      <c r="E59" s="41"/>
      <c r="F59" s="17"/>
      <c r="G59" s="34"/>
      <c r="H59" s="34"/>
    </row>
    <row r="60" spans="1:8" ht="18.75">
      <c r="A60" s="33"/>
      <c r="B60" s="34"/>
      <c r="C60" s="34"/>
      <c r="D60" s="34"/>
      <c r="E60" s="33"/>
      <c r="F60" s="34"/>
      <c r="G60" s="34"/>
      <c r="H60" s="34"/>
    </row>
    <row r="61" spans="1:8" ht="18.75">
      <c r="A61" s="33"/>
      <c r="B61" s="34"/>
      <c r="C61" s="34"/>
      <c r="D61" s="34"/>
      <c r="E61" s="33"/>
      <c r="F61" s="34"/>
      <c r="G61" s="34"/>
      <c r="H61" s="34"/>
    </row>
    <row r="62" spans="1:8" ht="18.75">
      <c r="A62" s="14"/>
      <c r="B62" s="34"/>
      <c r="C62" s="34"/>
      <c r="D62" s="34"/>
      <c r="E62" s="14"/>
      <c r="F62" s="34"/>
      <c r="G62" s="34"/>
      <c r="H62" s="34"/>
    </row>
    <row r="63" spans="1:8" ht="18.75">
      <c r="A63" s="14"/>
      <c r="B63" s="34"/>
      <c r="C63" s="34"/>
      <c r="D63" s="34"/>
      <c r="E63" s="14"/>
      <c r="F63" s="34"/>
      <c r="G63" s="34"/>
      <c r="H63" s="34"/>
    </row>
    <row r="64" spans="1:8" ht="44.25" customHeight="1">
      <c r="A64" s="42"/>
      <c r="B64" s="43"/>
      <c r="C64" s="43"/>
      <c r="D64" s="43"/>
      <c r="E64" s="44"/>
      <c r="F64" s="45"/>
      <c r="G64" s="45"/>
      <c r="H64" s="45"/>
    </row>
    <row r="65" spans="1:8" ht="18.75">
      <c r="A65" s="14"/>
      <c r="B65" s="15"/>
      <c r="C65" s="15"/>
      <c r="D65" s="15"/>
      <c r="E65" s="14"/>
      <c r="F65" s="16"/>
      <c r="G65" s="15"/>
      <c r="H65" s="15"/>
    </row>
    <row r="66" spans="1:8" ht="18">
      <c r="A66" s="38"/>
      <c r="B66" s="38"/>
      <c r="C66" s="38"/>
      <c r="D66" s="38"/>
      <c r="E66" s="38"/>
      <c r="F66" s="38"/>
      <c r="G66" s="38"/>
      <c r="H66" s="38"/>
    </row>
    <row r="67" spans="1:8" ht="18.75">
      <c r="A67" s="28"/>
      <c r="B67" s="46"/>
      <c r="C67" s="38"/>
      <c r="D67" s="38"/>
      <c r="E67" s="69"/>
      <c r="F67" s="69"/>
      <c r="G67" s="38"/>
      <c r="H67" s="38"/>
    </row>
    <row r="68" spans="1:8" ht="18.75">
      <c r="A68" s="28"/>
      <c r="B68" s="46"/>
      <c r="C68" s="38"/>
      <c r="D68" s="38"/>
      <c r="E68" s="28"/>
      <c r="F68" s="46"/>
      <c r="G68" s="38"/>
      <c r="H68" s="38"/>
    </row>
    <row r="69" spans="1:8" ht="18.75">
      <c r="A69" s="47"/>
      <c r="B69" s="48"/>
      <c r="C69" s="38"/>
      <c r="D69" s="38"/>
      <c r="E69" s="28"/>
      <c r="F69" s="46"/>
      <c r="G69" s="38"/>
      <c r="H69" s="38"/>
    </row>
    <row r="70" spans="1:8" ht="18.75">
      <c r="A70" s="28"/>
      <c r="B70" s="29"/>
      <c r="C70" s="38"/>
      <c r="D70" s="38"/>
      <c r="E70" s="28"/>
      <c r="F70" s="46"/>
      <c r="G70" s="38"/>
      <c r="H70" s="38"/>
    </row>
    <row r="71" spans="1:8" ht="18.75">
      <c r="A71" s="28"/>
      <c r="B71" s="29"/>
      <c r="C71" s="38"/>
      <c r="D71" s="38"/>
      <c r="E71" s="28"/>
      <c r="F71" s="46"/>
      <c r="G71" s="38"/>
      <c r="H71" s="38"/>
    </row>
    <row r="72" spans="1:8" ht="18.75">
      <c r="A72" s="28"/>
      <c r="B72" s="29"/>
      <c r="C72" s="38"/>
      <c r="D72" s="38"/>
      <c r="E72" s="28"/>
      <c r="F72" s="29"/>
      <c r="G72" s="38"/>
      <c r="H72" s="38"/>
    </row>
    <row r="73" spans="1:8" ht="18.75">
      <c r="A73" s="28"/>
      <c r="B73" s="29"/>
      <c r="C73" s="38"/>
      <c r="D73" s="38"/>
      <c r="E73" s="28"/>
      <c r="F73" s="29"/>
      <c r="G73" s="38"/>
      <c r="H73" s="38"/>
    </row>
    <row r="74" spans="1:8" ht="18.75">
      <c r="A74" s="28"/>
      <c r="B74" s="29"/>
      <c r="C74" s="38"/>
      <c r="D74" s="38"/>
      <c r="E74" s="28"/>
      <c r="F74" s="29"/>
      <c r="G74" s="38"/>
      <c r="H74" s="38"/>
    </row>
    <row r="75" spans="1:8" ht="18.75">
      <c r="A75" s="28"/>
      <c r="B75" s="29"/>
      <c r="C75" s="38"/>
      <c r="D75" s="38"/>
      <c r="E75" s="28"/>
      <c r="F75" s="29"/>
      <c r="G75" s="38"/>
      <c r="H75" s="38"/>
    </row>
    <row r="76" spans="1:8" ht="18.75">
      <c r="A76" s="28"/>
      <c r="B76" s="29"/>
      <c r="C76" s="38"/>
      <c r="D76" s="38"/>
      <c r="E76" s="28"/>
      <c r="F76" s="46"/>
      <c r="G76" s="38"/>
      <c r="H76" s="38"/>
    </row>
    <row r="77" spans="1:8" ht="18.75">
      <c r="A77" s="28"/>
      <c r="B77" s="29"/>
      <c r="C77" s="38"/>
      <c r="D77" s="38"/>
      <c r="E77" s="47"/>
      <c r="F77" s="48"/>
      <c r="G77" s="38"/>
      <c r="H77" s="38"/>
    </row>
    <row r="78" spans="1:8" ht="18">
      <c r="A78" s="38"/>
      <c r="B78" s="38"/>
      <c r="C78" s="38"/>
      <c r="D78" s="38"/>
      <c r="E78" s="38"/>
      <c r="F78" s="38"/>
      <c r="G78" s="38"/>
      <c r="H78" s="38"/>
    </row>
  </sheetData>
  <mergeCells count="3">
    <mergeCell ref="E67:F67"/>
    <mergeCell ref="A1:H1"/>
    <mergeCell ref="A2:H2"/>
  </mergeCells>
  <conditionalFormatting sqref="H56 F68:F77 F57:H65 G3:H3 F8 F37:H45 F47:F52 F21 F13:H19 G31:H35 F31 F25:H30 F54:G55 B58 B64 B27:B30 B67:B77 B39 B40:C44 B47:B53 B12 B13:D25 I27:I34">
    <cfRule type="expression" priority="1" dxfId="0" stopIfTrue="1">
      <formula>"E22"</formula>
    </cfRule>
  </conditionalFormatting>
  <printOptions/>
  <pageMargins left="0.75" right="0.75" top="0.28" bottom="0.33" header="0.34" footer="0.33"/>
  <pageSetup horizontalDpi="600" verticalDpi="600" orientation="landscape" paperSize="9" r:id="rId1"/>
  <headerFooter alignWithMargins="0">
    <oddFooter>&amp;L&amp;F\pro\&amp;P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30">
      <selection activeCell="A63" sqref="A63"/>
    </sheetView>
  </sheetViews>
  <sheetFormatPr defaultColWidth="8.72265625" defaultRowHeight="18"/>
  <cols>
    <col min="1" max="1" width="19.2734375" style="0" customWidth="1"/>
    <col min="2" max="2" width="10.0859375" style="0" customWidth="1"/>
    <col min="3" max="3" width="7.99609375" style="0" customWidth="1"/>
    <col min="4" max="4" width="7.0859375" style="0" customWidth="1"/>
    <col min="5" max="5" width="17.72265625" style="0" customWidth="1"/>
    <col min="6" max="6" width="8.18359375" style="0" customWidth="1"/>
    <col min="7" max="7" width="7.2734375" style="0" customWidth="1"/>
    <col min="8" max="8" width="8.18359375" style="0" customWidth="1"/>
  </cols>
  <sheetData>
    <row r="1" spans="1:10" ht="23.25">
      <c r="A1" s="67" t="s">
        <v>0</v>
      </c>
      <c r="B1" s="67"/>
      <c r="C1" s="67"/>
      <c r="D1" s="67"/>
      <c r="E1" s="67"/>
      <c r="F1" s="67"/>
      <c r="G1" s="67"/>
      <c r="H1" s="67"/>
      <c r="I1" s="1"/>
      <c r="J1" s="1"/>
    </row>
    <row r="2" spans="1:10" ht="20.25">
      <c r="A2" s="68" t="s">
        <v>106</v>
      </c>
      <c r="B2" s="68"/>
      <c r="C2" s="68"/>
      <c r="D2" s="68"/>
      <c r="E2" s="68"/>
      <c r="F2" s="68"/>
      <c r="G2" s="68"/>
      <c r="H2" s="68"/>
      <c r="I2" s="2"/>
      <c r="J2" s="2"/>
    </row>
    <row r="3" spans="1:8" ht="18.75">
      <c r="A3" s="3" t="s">
        <v>1</v>
      </c>
      <c r="B3" s="3" t="s">
        <v>2</v>
      </c>
      <c r="C3" s="3" t="s">
        <v>3</v>
      </c>
      <c r="D3" s="3" t="s">
        <v>4</v>
      </c>
      <c r="E3" s="3" t="s">
        <v>1</v>
      </c>
      <c r="F3" s="3" t="s">
        <v>2</v>
      </c>
      <c r="G3" s="3" t="s">
        <v>3</v>
      </c>
      <c r="H3" s="3" t="s">
        <v>4</v>
      </c>
    </row>
    <row r="4" spans="1:8" ht="18.75">
      <c r="A4" s="4" t="s">
        <v>5</v>
      </c>
      <c r="B4" s="5">
        <v>1</v>
      </c>
      <c r="C4" s="6">
        <v>28</v>
      </c>
      <c r="D4" s="5">
        <f>SUM(B4:C4)</f>
        <v>29</v>
      </c>
      <c r="E4" s="4" t="s">
        <v>7</v>
      </c>
      <c r="F4" s="5">
        <v>149</v>
      </c>
      <c r="G4" s="6">
        <v>35</v>
      </c>
      <c r="H4" s="5">
        <f>SUM(F4:G4)</f>
        <v>184</v>
      </c>
    </row>
    <row r="5" spans="1:8" ht="18.75">
      <c r="A5" s="7" t="s">
        <v>8</v>
      </c>
      <c r="B5" s="5">
        <v>19</v>
      </c>
      <c r="C5" s="5">
        <v>1</v>
      </c>
      <c r="D5" s="5">
        <f>SUM(B5:C5)</f>
        <v>20</v>
      </c>
      <c r="E5" s="7" t="s">
        <v>11</v>
      </c>
      <c r="F5" s="8">
        <v>49</v>
      </c>
      <c r="G5" s="5">
        <v>3</v>
      </c>
      <c r="H5" s="5">
        <f>SUM(F5:G5)</f>
        <v>52</v>
      </c>
    </row>
    <row r="6" spans="1:8" ht="18.75">
      <c r="A6" s="7" t="s">
        <v>14</v>
      </c>
      <c r="B6" s="5">
        <v>65</v>
      </c>
      <c r="C6" s="5">
        <v>0</v>
      </c>
      <c r="D6" s="5">
        <f>SUM(B6:C6)</f>
        <v>65</v>
      </c>
      <c r="E6" s="7" t="s">
        <v>22</v>
      </c>
      <c r="F6" s="5">
        <v>0</v>
      </c>
      <c r="G6" s="5">
        <v>87</v>
      </c>
      <c r="H6" s="5">
        <f>SUM(F6:G6)</f>
        <v>87</v>
      </c>
    </row>
    <row r="7" spans="1:8" ht="18.75">
      <c r="A7" s="7" t="s">
        <v>17</v>
      </c>
      <c r="B7" s="5">
        <v>0</v>
      </c>
      <c r="C7" s="5">
        <v>1</v>
      </c>
      <c r="D7" s="5">
        <f>SUM(B7:C7)</f>
        <v>1</v>
      </c>
      <c r="E7" s="7" t="s">
        <v>23</v>
      </c>
      <c r="F7" s="8">
        <v>154</v>
      </c>
      <c r="G7" s="5">
        <v>23</v>
      </c>
      <c r="H7" s="5">
        <f>SUM(F7:G7)</f>
        <v>177</v>
      </c>
    </row>
    <row r="8" spans="1:8" ht="18.75">
      <c r="A8" s="7" t="s">
        <v>20</v>
      </c>
      <c r="B8" s="5">
        <v>2</v>
      </c>
      <c r="C8" s="5">
        <v>9</v>
      </c>
      <c r="D8" s="5">
        <f>SUM(B8:C8)</f>
        <v>11</v>
      </c>
      <c r="E8" s="7" t="s">
        <v>24</v>
      </c>
      <c r="F8" s="5">
        <v>39</v>
      </c>
      <c r="G8" s="5">
        <v>1</v>
      </c>
      <c r="H8" s="5">
        <f>SUM(F8:G8)</f>
        <v>40</v>
      </c>
    </row>
    <row r="9" spans="1:8" ht="18.75">
      <c r="A9" s="11" t="s">
        <v>4</v>
      </c>
      <c r="B9" s="49">
        <f>SUM(B4:B8)</f>
        <v>87</v>
      </c>
      <c r="C9" s="49">
        <f>SUM(C4:C8)</f>
        <v>39</v>
      </c>
      <c r="D9" s="49">
        <f>SUM(D4:D8)</f>
        <v>126</v>
      </c>
      <c r="E9" s="11" t="s">
        <v>4</v>
      </c>
      <c r="F9" s="13">
        <f>SUM(F4:F8)</f>
        <v>391</v>
      </c>
      <c r="G9" s="12">
        <f>SUM(G4:G8)</f>
        <v>149</v>
      </c>
      <c r="H9" s="12">
        <f>SUM(H4:H8)</f>
        <v>540</v>
      </c>
    </row>
    <row r="10" spans="1:8" ht="18.75">
      <c r="A10" s="3" t="s">
        <v>1</v>
      </c>
      <c r="B10" s="3" t="s">
        <v>2</v>
      </c>
      <c r="C10" s="3" t="s">
        <v>3</v>
      </c>
      <c r="D10" s="3" t="s">
        <v>4</v>
      </c>
      <c r="E10" s="3" t="s">
        <v>1</v>
      </c>
      <c r="F10" s="3" t="s">
        <v>2</v>
      </c>
      <c r="G10" s="3" t="s">
        <v>3</v>
      </c>
      <c r="H10" s="3" t="s">
        <v>4</v>
      </c>
    </row>
    <row r="11" spans="1:8" ht="18.75">
      <c r="A11" s="4" t="s">
        <v>95</v>
      </c>
      <c r="B11" s="5">
        <v>78</v>
      </c>
      <c r="C11" s="5">
        <v>7</v>
      </c>
      <c r="D11" s="5">
        <f>SUM(B11:C11)</f>
        <v>85</v>
      </c>
      <c r="E11" s="4" t="s">
        <v>26</v>
      </c>
      <c r="F11" s="10">
        <v>63</v>
      </c>
      <c r="G11" s="5">
        <v>37</v>
      </c>
      <c r="H11" s="10">
        <f aca="true" t="shared" si="0" ref="H11:H18">SUM(F11:G11)</f>
        <v>100</v>
      </c>
    </row>
    <row r="12" spans="1:8" ht="18.75">
      <c r="A12" s="7" t="s">
        <v>27</v>
      </c>
      <c r="B12" s="5">
        <v>40</v>
      </c>
      <c r="C12" s="5">
        <v>19</v>
      </c>
      <c r="D12" s="5">
        <f>SUM(B12:C12)</f>
        <v>59</v>
      </c>
      <c r="E12" s="7" t="s">
        <v>28</v>
      </c>
      <c r="F12" s="5">
        <v>39</v>
      </c>
      <c r="G12" s="5">
        <v>11</v>
      </c>
      <c r="H12" s="5">
        <f t="shared" si="0"/>
        <v>50</v>
      </c>
    </row>
    <row r="13" spans="1:8" ht="18.75">
      <c r="A13" s="7" t="s">
        <v>35</v>
      </c>
      <c r="B13" s="5">
        <v>119</v>
      </c>
      <c r="C13" s="5">
        <v>10</v>
      </c>
      <c r="D13" s="5">
        <f>SUM(B13:C13)</f>
        <v>129</v>
      </c>
      <c r="E13" s="7" t="s">
        <v>30</v>
      </c>
      <c r="F13" s="5">
        <v>19</v>
      </c>
      <c r="G13" s="5">
        <v>7</v>
      </c>
      <c r="H13" s="5">
        <f t="shared" si="0"/>
        <v>26</v>
      </c>
    </row>
    <row r="14" spans="1:8" ht="18.75">
      <c r="A14" s="11" t="s">
        <v>4</v>
      </c>
      <c r="B14" s="64">
        <f>SUM(B11:B13)</f>
        <v>237</v>
      </c>
      <c r="C14" s="64">
        <v>40</v>
      </c>
      <c r="D14" s="64">
        <f>SUM(D11:D13)</f>
        <v>273</v>
      </c>
      <c r="E14" s="7" t="s">
        <v>32</v>
      </c>
      <c r="F14" s="8">
        <v>119</v>
      </c>
      <c r="G14" s="5">
        <v>21</v>
      </c>
      <c r="H14" s="5">
        <f t="shared" si="0"/>
        <v>140</v>
      </c>
    </row>
    <row r="15" spans="1:8" ht="18.75">
      <c r="A15" s="3" t="s">
        <v>1</v>
      </c>
      <c r="B15" s="3" t="s">
        <v>2</v>
      </c>
      <c r="C15" s="3" t="s">
        <v>3</v>
      </c>
      <c r="D15" s="3" t="s">
        <v>4</v>
      </c>
      <c r="E15" s="7" t="s">
        <v>34</v>
      </c>
      <c r="F15" s="8">
        <v>28</v>
      </c>
      <c r="G15" s="5">
        <v>3</v>
      </c>
      <c r="H15" s="5">
        <f t="shared" si="0"/>
        <v>31</v>
      </c>
    </row>
    <row r="16" spans="1:8" ht="18.75">
      <c r="A16" s="4" t="s">
        <v>38</v>
      </c>
      <c r="B16" s="5">
        <v>29</v>
      </c>
      <c r="C16" s="5">
        <v>7</v>
      </c>
      <c r="D16" s="5">
        <f aca="true" t="shared" si="1" ref="D16:D28">SUM(B16:C16)</f>
        <v>36</v>
      </c>
      <c r="E16" s="7" t="s">
        <v>91</v>
      </c>
      <c r="F16" s="8">
        <v>0</v>
      </c>
      <c r="G16" s="5">
        <v>0</v>
      </c>
      <c r="H16" s="5">
        <v>0</v>
      </c>
    </row>
    <row r="17" spans="1:8" ht="18.75">
      <c r="A17" s="7" t="s">
        <v>41</v>
      </c>
      <c r="B17" s="5">
        <v>0</v>
      </c>
      <c r="C17" s="5">
        <v>1</v>
      </c>
      <c r="D17" s="5">
        <f t="shared" si="1"/>
        <v>1</v>
      </c>
      <c r="E17" s="7" t="s">
        <v>36</v>
      </c>
      <c r="F17" s="8">
        <v>22</v>
      </c>
      <c r="G17" s="5">
        <v>11</v>
      </c>
      <c r="H17" s="5">
        <f t="shared" si="0"/>
        <v>33</v>
      </c>
    </row>
    <row r="18" spans="1:8" ht="18.75">
      <c r="A18" s="7" t="s">
        <v>43</v>
      </c>
      <c r="B18" s="5">
        <v>85</v>
      </c>
      <c r="C18" s="5">
        <v>8</v>
      </c>
      <c r="D18" s="5">
        <f t="shared" si="1"/>
        <v>93</v>
      </c>
      <c r="E18" s="7" t="s">
        <v>31</v>
      </c>
      <c r="F18" s="5">
        <v>1</v>
      </c>
      <c r="G18" s="12">
        <v>4</v>
      </c>
      <c r="H18" s="5">
        <f t="shared" si="0"/>
        <v>5</v>
      </c>
    </row>
    <row r="19" spans="1:8" ht="18.75">
      <c r="A19" s="7" t="s">
        <v>45</v>
      </c>
      <c r="B19" s="5">
        <v>0</v>
      </c>
      <c r="C19" s="5">
        <v>1</v>
      </c>
      <c r="D19" s="5">
        <f t="shared" si="1"/>
        <v>1</v>
      </c>
      <c r="E19" s="11" t="s">
        <v>4</v>
      </c>
      <c r="F19" s="55">
        <f>SUM(F11:F18)</f>
        <v>291</v>
      </c>
      <c r="G19" s="12">
        <f>SUM(G11:G18)</f>
        <v>94</v>
      </c>
      <c r="H19" s="56">
        <f>SUM(H11:H18)</f>
        <v>385</v>
      </c>
    </row>
    <row r="20" spans="1:8" ht="18.75">
      <c r="A20" s="7" t="s">
        <v>29</v>
      </c>
      <c r="B20" s="5">
        <v>39</v>
      </c>
      <c r="C20" s="6">
        <v>15</v>
      </c>
      <c r="D20" s="6">
        <f t="shared" si="1"/>
        <v>54</v>
      </c>
      <c r="E20" s="3" t="s">
        <v>1</v>
      </c>
      <c r="F20" s="3" t="s">
        <v>2</v>
      </c>
      <c r="G20" s="3" t="s">
        <v>3</v>
      </c>
      <c r="H20" s="3" t="s">
        <v>4</v>
      </c>
    </row>
    <row r="21" spans="1:8" ht="18.75">
      <c r="A21" s="7" t="s">
        <v>33</v>
      </c>
      <c r="B21" s="5">
        <v>36</v>
      </c>
      <c r="C21" s="5">
        <v>0</v>
      </c>
      <c r="D21" s="5">
        <f t="shared" si="1"/>
        <v>36</v>
      </c>
      <c r="E21" s="4" t="s">
        <v>39</v>
      </c>
      <c r="F21" s="5">
        <v>0</v>
      </c>
      <c r="G21" s="5">
        <v>7</v>
      </c>
      <c r="H21" s="5">
        <f>SUM(F21:G21)</f>
        <v>7</v>
      </c>
    </row>
    <row r="22" spans="1:8" ht="18.75">
      <c r="A22" s="7" t="s">
        <v>47</v>
      </c>
      <c r="B22" s="5">
        <v>0</v>
      </c>
      <c r="C22" s="5">
        <v>34</v>
      </c>
      <c r="D22" s="5">
        <f t="shared" si="1"/>
        <v>34</v>
      </c>
      <c r="E22" s="7" t="s">
        <v>46</v>
      </c>
      <c r="F22" s="5">
        <v>0</v>
      </c>
      <c r="G22" s="5">
        <v>0</v>
      </c>
      <c r="H22" s="5">
        <f>SUM(F22:G22)</f>
        <v>0</v>
      </c>
    </row>
    <row r="23" spans="1:8" ht="18.75">
      <c r="A23" s="11" t="s">
        <v>4</v>
      </c>
      <c r="B23" s="12">
        <f>SUM(B16:B22)</f>
        <v>189</v>
      </c>
      <c r="C23" s="12">
        <f>SUM(C16:C22)</f>
        <v>66</v>
      </c>
      <c r="D23" s="12">
        <f>SUM(D16:D22)</f>
        <v>255</v>
      </c>
      <c r="E23" s="7" t="s">
        <v>48</v>
      </c>
      <c r="F23" s="5">
        <v>119</v>
      </c>
      <c r="G23" s="5">
        <v>23</v>
      </c>
      <c r="H23" s="5">
        <f>SUM(F23:G23)</f>
        <v>142</v>
      </c>
    </row>
    <row r="24" spans="1:8" ht="18.75">
      <c r="A24" s="3" t="s">
        <v>1</v>
      </c>
      <c r="B24" s="3" t="s">
        <v>2</v>
      </c>
      <c r="C24" s="3" t="s">
        <v>3</v>
      </c>
      <c r="D24" s="3" t="s">
        <v>4</v>
      </c>
      <c r="E24" s="59" t="s">
        <v>90</v>
      </c>
      <c r="F24" s="60">
        <v>0</v>
      </c>
      <c r="G24" s="60">
        <v>0</v>
      </c>
      <c r="H24" s="61">
        <f>SUM(F24:G24)</f>
        <v>0</v>
      </c>
    </row>
    <row r="25" spans="1:8" ht="18.75">
      <c r="A25" s="63" t="s">
        <v>103</v>
      </c>
      <c r="B25" s="5">
        <v>34</v>
      </c>
      <c r="C25" s="5">
        <v>13</v>
      </c>
      <c r="D25" s="6">
        <f t="shared" si="1"/>
        <v>47</v>
      </c>
      <c r="E25" s="11" t="s">
        <v>4</v>
      </c>
      <c r="F25" s="12">
        <f>SUM(F21:F24)</f>
        <v>119</v>
      </c>
      <c r="G25" s="13">
        <f>SUM(G21:G24)</f>
        <v>30</v>
      </c>
      <c r="H25" s="12">
        <f>SUM(H21:H24)</f>
        <v>149</v>
      </c>
    </row>
    <row r="26" spans="1:8" ht="18.75">
      <c r="A26" s="7" t="s">
        <v>44</v>
      </c>
      <c r="B26" s="8">
        <v>0</v>
      </c>
      <c r="C26" s="5">
        <v>2</v>
      </c>
      <c r="D26" s="6">
        <f t="shared" si="1"/>
        <v>2</v>
      </c>
      <c r="E26" s="11" t="s">
        <v>104</v>
      </c>
      <c r="F26" s="62"/>
      <c r="G26" s="62"/>
      <c r="H26" s="62"/>
    </row>
    <row r="27" spans="1:8" ht="18.75">
      <c r="A27" s="7" t="s">
        <v>49</v>
      </c>
      <c r="B27" s="5">
        <v>136</v>
      </c>
      <c r="C27" s="5">
        <v>1</v>
      </c>
      <c r="D27" s="6">
        <f t="shared" si="1"/>
        <v>137</v>
      </c>
      <c r="E27" s="3" t="s">
        <v>1</v>
      </c>
      <c r="F27" s="3" t="s">
        <v>2</v>
      </c>
      <c r="G27" s="3" t="s">
        <v>3</v>
      </c>
      <c r="H27" s="3" t="s">
        <v>4</v>
      </c>
    </row>
    <row r="28" spans="1:8" ht="18.75">
      <c r="A28" s="7" t="s">
        <v>50</v>
      </c>
      <c r="B28" s="8">
        <v>52</v>
      </c>
      <c r="C28" s="5">
        <v>0</v>
      </c>
      <c r="D28" s="6">
        <f t="shared" si="1"/>
        <v>52</v>
      </c>
      <c r="E28" s="11" t="s">
        <v>96</v>
      </c>
      <c r="F28" s="5">
        <f>260+72</f>
        <v>332</v>
      </c>
      <c r="G28" s="6">
        <v>18</v>
      </c>
      <c r="H28" s="5">
        <f>SUM(F28:G28)</f>
        <v>350</v>
      </c>
    </row>
    <row r="29" spans="1:8" ht="18.75">
      <c r="A29" s="11" t="s">
        <v>4</v>
      </c>
      <c r="B29" s="13">
        <f>SUM(B25:B28)</f>
        <v>222</v>
      </c>
      <c r="C29" s="12">
        <f>SUM(C25:C28)</f>
        <v>16</v>
      </c>
      <c r="D29" s="12">
        <f>SUM(C29)</f>
        <v>16</v>
      </c>
      <c r="E29" s="9" t="s">
        <v>98</v>
      </c>
      <c r="F29" s="8">
        <v>98</v>
      </c>
      <c r="G29" s="5">
        <v>2</v>
      </c>
      <c r="H29" s="5">
        <f>SUM(F29:G29)</f>
        <v>100</v>
      </c>
    </row>
    <row r="30" spans="1:8" ht="18.75">
      <c r="A30" s="14"/>
      <c r="B30" s="16"/>
      <c r="C30" s="15"/>
      <c r="D30" s="15"/>
      <c r="E30" s="7" t="s">
        <v>19</v>
      </c>
      <c r="F30" s="5">
        <v>5</v>
      </c>
      <c r="G30" s="5">
        <v>9</v>
      </c>
      <c r="H30" s="5">
        <f>SUM(F30:G30)</f>
        <v>14</v>
      </c>
    </row>
    <row r="31" spans="5:8" ht="18.75">
      <c r="E31" s="11" t="s">
        <v>4</v>
      </c>
      <c r="F31" s="12">
        <f>SUM(F28:F30)</f>
        <v>435</v>
      </c>
      <c r="G31" s="12">
        <f>SUM(G28:G30)</f>
        <v>29</v>
      </c>
      <c r="H31" s="12">
        <f>SUM(H28:H30)</f>
        <v>464</v>
      </c>
    </row>
    <row r="32" spans="1:8" ht="18.75">
      <c r="A32" s="3" t="s">
        <v>1</v>
      </c>
      <c r="B32" s="3" t="s">
        <v>2</v>
      </c>
      <c r="C32" s="3" t="s">
        <v>3</v>
      </c>
      <c r="D32" s="3" t="s">
        <v>4</v>
      </c>
      <c r="E32" s="3" t="s">
        <v>1</v>
      </c>
      <c r="F32" s="3" t="s">
        <v>2</v>
      </c>
      <c r="G32" s="3" t="s">
        <v>3</v>
      </c>
      <c r="H32" s="3" t="s">
        <v>4</v>
      </c>
    </row>
    <row r="33" spans="1:9" ht="18.75">
      <c r="A33" s="4" t="s">
        <v>51</v>
      </c>
      <c r="B33" s="5">
        <v>46</v>
      </c>
      <c r="C33" s="5">
        <v>66</v>
      </c>
      <c r="D33" s="5">
        <f>SUM(B33:C33)</f>
        <v>112</v>
      </c>
      <c r="E33" s="4" t="s">
        <v>52</v>
      </c>
      <c r="F33" s="5">
        <f>17+197</f>
        <v>214</v>
      </c>
      <c r="G33" s="5">
        <v>11</v>
      </c>
      <c r="H33" s="5">
        <f aca="true" t="shared" si="2" ref="H33:H38">SUM(F33:G33)</f>
        <v>225</v>
      </c>
      <c r="I33" s="17"/>
    </row>
    <row r="34" spans="1:8" ht="18.75">
      <c r="A34" s="7" t="s">
        <v>53</v>
      </c>
      <c r="B34" s="5">
        <v>167</v>
      </c>
      <c r="C34" s="5">
        <v>12</v>
      </c>
      <c r="D34" s="5">
        <f>SUM(B34:C34)</f>
        <v>179</v>
      </c>
      <c r="E34" s="7" t="s">
        <v>54</v>
      </c>
      <c r="F34" s="5">
        <v>11</v>
      </c>
      <c r="G34" s="5">
        <v>0</v>
      </c>
      <c r="H34" s="5">
        <f t="shared" si="2"/>
        <v>11</v>
      </c>
    </row>
    <row r="35" spans="1:8" ht="18.75">
      <c r="A35" s="7" t="s">
        <v>55</v>
      </c>
      <c r="B35" s="5">
        <v>16</v>
      </c>
      <c r="C35" s="5">
        <v>19</v>
      </c>
      <c r="D35" s="5">
        <f>SUM(B35:C35)</f>
        <v>35</v>
      </c>
      <c r="E35" s="9" t="s">
        <v>56</v>
      </c>
      <c r="F35" s="6">
        <v>55</v>
      </c>
      <c r="G35" s="5">
        <v>31</v>
      </c>
      <c r="H35" s="5">
        <f t="shared" si="2"/>
        <v>86</v>
      </c>
    </row>
    <row r="36" spans="1:8" ht="18.75">
      <c r="A36" s="7" t="s">
        <v>57</v>
      </c>
      <c r="B36" s="5">
        <v>1</v>
      </c>
      <c r="C36" s="5">
        <v>54</v>
      </c>
      <c r="D36" s="5">
        <f>SUM(B36:C36)</f>
        <v>55</v>
      </c>
      <c r="E36" s="7" t="s">
        <v>58</v>
      </c>
      <c r="F36" s="5">
        <v>6</v>
      </c>
      <c r="G36" s="5">
        <v>2</v>
      </c>
      <c r="H36" s="5">
        <f t="shared" si="2"/>
        <v>8</v>
      </c>
    </row>
    <row r="37" spans="1:8" ht="18.75">
      <c r="A37" s="7" t="s">
        <v>59</v>
      </c>
      <c r="B37" s="5">
        <v>210</v>
      </c>
      <c r="C37" s="5">
        <v>53</v>
      </c>
      <c r="D37" s="5">
        <f>SUM(B37:C37)</f>
        <v>263</v>
      </c>
      <c r="E37" s="7" t="s">
        <v>36</v>
      </c>
      <c r="F37" s="5">
        <v>23</v>
      </c>
      <c r="G37" s="5">
        <v>1</v>
      </c>
      <c r="H37" s="5">
        <f t="shared" si="2"/>
        <v>24</v>
      </c>
    </row>
    <row r="38" spans="1:8" ht="18.75">
      <c r="A38" s="11" t="s">
        <v>4</v>
      </c>
      <c r="B38" s="12">
        <f>SUM(B33:B37)</f>
        <v>440</v>
      </c>
      <c r="C38" s="12">
        <f>SUM(C33:C37)</f>
        <v>204</v>
      </c>
      <c r="D38" s="12">
        <f>SUM(D33:D37)</f>
        <v>644</v>
      </c>
      <c r="E38" s="7" t="s">
        <v>60</v>
      </c>
      <c r="F38" s="5">
        <v>0</v>
      </c>
      <c r="G38" s="5">
        <v>1</v>
      </c>
      <c r="H38" s="5">
        <f t="shared" si="2"/>
        <v>1</v>
      </c>
    </row>
    <row r="39" spans="5:8" ht="18.75">
      <c r="E39" s="11" t="s">
        <v>4</v>
      </c>
      <c r="F39" s="12">
        <f>SUM(F33:F38)</f>
        <v>309</v>
      </c>
      <c r="G39" s="12">
        <f>SUM(G33:G38)</f>
        <v>46</v>
      </c>
      <c r="H39" s="12">
        <f>SUM(H33:H37)</f>
        <v>354</v>
      </c>
    </row>
    <row r="40" spans="1:8" ht="18.75">
      <c r="A40" s="3" t="s">
        <v>1</v>
      </c>
      <c r="B40" s="3" t="s">
        <v>2</v>
      </c>
      <c r="C40" s="3" t="s">
        <v>3</v>
      </c>
      <c r="D40" s="3" t="s">
        <v>4</v>
      </c>
      <c r="E40" s="3" t="s">
        <v>1</v>
      </c>
      <c r="F40" s="3" t="s">
        <v>2</v>
      </c>
      <c r="G40" s="3" t="s">
        <v>3</v>
      </c>
      <c r="H40" s="3" t="s">
        <v>4</v>
      </c>
    </row>
    <row r="41" spans="1:8" ht="18.75">
      <c r="A41" s="11" t="s">
        <v>61</v>
      </c>
      <c r="B41" s="5" t="s">
        <v>12</v>
      </c>
      <c r="C41" s="5"/>
      <c r="D41" s="5" t="s">
        <v>12</v>
      </c>
      <c r="E41" s="22" t="s">
        <v>62</v>
      </c>
      <c r="F41" s="8" t="s">
        <v>12</v>
      </c>
      <c r="G41" s="8" t="s">
        <v>12</v>
      </c>
      <c r="H41" s="8" t="s">
        <v>12</v>
      </c>
    </row>
    <row r="42" spans="1:8" ht="18" customHeight="1">
      <c r="A42" s="11" t="s">
        <v>63</v>
      </c>
      <c r="B42" s="5">
        <v>0</v>
      </c>
      <c r="C42" s="5" t="s">
        <v>12</v>
      </c>
      <c r="D42" s="5">
        <v>0</v>
      </c>
      <c r="E42" s="11" t="s">
        <v>64</v>
      </c>
      <c r="F42" s="5">
        <v>0</v>
      </c>
      <c r="G42" s="5" t="s">
        <v>12</v>
      </c>
      <c r="H42" s="5">
        <v>0</v>
      </c>
    </row>
    <row r="43" spans="1:8" ht="18" customHeight="1">
      <c r="A43" s="18" t="s">
        <v>65</v>
      </c>
      <c r="B43" s="19" t="s">
        <v>66</v>
      </c>
      <c r="C43" s="19" t="s">
        <v>67</v>
      </c>
      <c r="D43" s="19" t="s">
        <v>68</v>
      </c>
      <c r="E43" s="20" t="s">
        <v>69</v>
      </c>
      <c r="F43" s="8">
        <v>49</v>
      </c>
      <c r="G43" s="8" t="s">
        <v>12</v>
      </c>
      <c r="H43" s="8">
        <f>SUM(F43:G43)</f>
        <v>49</v>
      </c>
    </row>
    <row r="44" spans="1:8" ht="37.5">
      <c r="A44" s="20" t="s">
        <v>70</v>
      </c>
      <c r="B44" s="8">
        <v>51</v>
      </c>
      <c r="C44" s="8" t="s">
        <v>12</v>
      </c>
      <c r="D44" s="8">
        <f>SUM(B44:C44)</f>
        <v>51</v>
      </c>
      <c r="E44" s="21" t="s">
        <v>71</v>
      </c>
      <c r="F44" s="19" t="s">
        <v>94</v>
      </c>
      <c r="G44" s="8" t="s">
        <v>12</v>
      </c>
      <c r="H44" s="8">
        <v>20</v>
      </c>
    </row>
    <row r="45" spans="1:8" ht="37.5">
      <c r="A45" s="20" t="s">
        <v>72</v>
      </c>
      <c r="B45" s="8">
        <v>0</v>
      </c>
      <c r="C45" s="8" t="s">
        <v>12</v>
      </c>
      <c r="D45" s="8">
        <v>0</v>
      </c>
      <c r="E45" s="20" t="s">
        <v>73</v>
      </c>
      <c r="F45" s="8">
        <v>19</v>
      </c>
      <c r="G45" s="8" t="s">
        <v>12</v>
      </c>
      <c r="H45" s="8">
        <v>19</v>
      </c>
    </row>
    <row r="46" spans="1:8" ht="24" customHeight="1">
      <c r="A46" s="22" t="s">
        <v>74</v>
      </c>
      <c r="B46" s="8">
        <v>0</v>
      </c>
      <c r="C46" s="8" t="s">
        <v>12</v>
      </c>
      <c r="D46" s="8">
        <v>0</v>
      </c>
      <c r="E46" s="20" t="s">
        <v>75</v>
      </c>
      <c r="F46" s="8" t="s">
        <v>12</v>
      </c>
      <c r="G46" s="8" t="s">
        <v>12</v>
      </c>
      <c r="H46" s="8" t="s">
        <v>12</v>
      </c>
    </row>
    <row r="47" spans="1:8" ht="27" customHeight="1">
      <c r="A47" s="22" t="s">
        <v>76</v>
      </c>
      <c r="B47" s="8">
        <v>40</v>
      </c>
      <c r="C47" s="8" t="s">
        <v>12</v>
      </c>
      <c r="D47" s="8">
        <f>SUM(B47:C47)</f>
        <v>40</v>
      </c>
      <c r="E47" s="20" t="s">
        <v>102</v>
      </c>
      <c r="F47" s="8">
        <v>24</v>
      </c>
      <c r="G47" s="8" t="s">
        <v>12</v>
      </c>
      <c r="H47" s="8">
        <v>24</v>
      </c>
    </row>
    <row r="48" spans="1:8" ht="18.75">
      <c r="A48" s="22" t="s">
        <v>78</v>
      </c>
      <c r="B48" s="8" t="s">
        <v>12</v>
      </c>
      <c r="C48" s="8" t="s">
        <v>12</v>
      </c>
      <c r="D48" s="5" t="s">
        <v>12</v>
      </c>
      <c r="E48" s="22" t="s">
        <v>79</v>
      </c>
      <c r="F48" s="8">
        <v>59</v>
      </c>
      <c r="G48" s="8" t="s">
        <v>12</v>
      </c>
      <c r="H48" s="5">
        <v>59</v>
      </c>
    </row>
    <row r="49" spans="1:8" ht="18.75">
      <c r="A49" s="11" t="s">
        <v>4</v>
      </c>
      <c r="B49" s="49">
        <v>91</v>
      </c>
      <c r="C49" s="12">
        <v>2</v>
      </c>
      <c r="D49" s="12">
        <f>SUM(D42:D48)</f>
        <v>91</v>
      </c>
      <c r="E49" s="11" t="s">
        <v>4</v>
      </c>
      <c r="F49" s="13">
        <v>3864</v>
      </c>
      <c r="G49" s="12"/>
      <c r="H49" s="12"/>
    </row>
    <row r="50" ht="18.75">
      <c r="F50" s="58"/>
    </row>
    <row r="51" spans="1:6" ht="18.75">
      <c r="A51" s="23" t="s">
        <v>2</v>
      </c>
      <c r="B51" s="57">
        <f>SUM(B9+B14+B23+B29+B38+F9+F19+F25+F31+F39)</f>
        <v>2720</v>
      </c>
      <c r="E51" s="23" t="s">
        <v>80</v>
      </c>
      <c r="F51" s="25">
        <v>24</v>
      </c>
    </row>
    <row r="52" spans="1:6" ht="18.75">
      <c r="A52" s="23" t="s">
        <v>3</v>
      </c>
      <c r="B52" s="57">
        <f>SUM(C9+C14+C23+C29+C38+G9+G19+G25+G31+G39)</f>
        <v>713</v>
      </c>
      <c r="E52" s="23" t="s">
        <v>81</v>
      </c>
      <c r="F52" s="24">
        <v>20</v>
      </c>
    </row>
    <row r="53" spans="1:6" ht="18.75">
      <c r="A53" s="26" t="s">
        <v>70</v>
      </c>
      <c r="B53" s="24">
        <v>50</v>
      </c>
      <c r="E53" s="26" t="s">
        <v>82</v>
      </c>
      <c r="F53" s="24">
        <v>19</v>
      </c>
    </row>
    <row r="54" spans="1:6" ht="18.75">
      <c r="A54" s="26" t="s">
        <v>101</v>
      </c>
      <c r="B54" s="25">
        <v>226</v>
      </c>
      <c r="E54" s="23" t="s">
        <v>84</v>
      </c>
      <c r="F54" s="24">
        <v>56</v>
      </c>
    </row>
    <row r="55" spans="1:6" ht="18.75">
      <c r="A55" s="23" t="s">
        <v>76</v>
      </c>
      <c r="B55" s="25">
        <v>40</v>
      </c>
      <c r="E55" s="23" t="s">
        <v>85</v>
      </c>
      <c r="F55" s="24">
        <v>11</v>
      </c>
    </row>
    <row r="56" spans="1:6" ht="18.75">
      <c r="A56" s="23" t="s">
        <v>99</v>
      </c>
      <c r="B56" s="25">
        <v>45</v>
      </c>
      <c r="E56" s="22" t="s">
        <v>87</v>
      </c>
      <c r="F56" s="27">
        <f>SUM(F50:F55)</f>
        <v>130</v>
      </c>
    </row>
    <row r="57" spans="1:2" ht="18.75">
      <c r="A57" s="23" t="s">
        <v>105</v>
      </c>
      <c r="B57" s="25">
        <f>25+49</f>
        <v>74</v>
      </c>
    </row>
    <row r="58" spans="1:2" ht="18.75">
      <c r="A58" s="28"/>
      <c r="B58" s="29"/>
    </row>
    <row r="59" spans="1:6" ht="18.75">
      <c r="A59" s="28"/>
      <c r="B59" s="29"/>
      <c r="F59">
        <f>4006-3964</f>
        <v>42</v>
      </c>
    </row>
    <row r="60" spans="1:9" ht="23.25">
      <c r="A60" s="28"/>
      <c r="B60" s="29"/>
      <c r="I60" s="1"/>
    </row>
    <row r="61" spans="1:8" ht="18.75">
      <c r="A61" s="28"/>
      <c r="B61" s="29"/>
      <c r="C61" s="38"/>
      <c r="D61" s="38"/>
      <c r="E61" s="28"/>
      <c r="F61" s="29"/>
      <c r="G61" s="38"/>
      <c r="H61" s="38"/>
    </row>
    <row r="62" spans="1:8" ht="18.75">
      <c r="A62" s="28"/>
      <c r="B62" s="29"/>
      <c r="C62" s="38"/>
      <c r="D62" s="38"/>
      <c r="E62" s="28"/>
      <c r="F62" s="29"/>
      <c r="G62" s="38"/>
      <c r="H62" s="38"/>
    </row>
    <row r="63" spans="1:8" ht="18.75">
      <c r="A63" s="28"/>
      <c r="B63" s="29"/>
      <c r="C63" s="38"/>
      <c r="D63" s="38"/>
      <c r="E63" s="28"/>
      <c r="F63" s="29"/>
      <c r="G63" s="38"/>
      <c r="H63" s="38"/>
    </row>
    <row r="64" spans="1:8" ht="18.75">
      <c r="A64" s="28"/>
      <c r="B64" s="29"/>
      <c r="C64" s="38"/>
      <c r="D64" s="38"/>
      <c r="E64" s="28"/>
      <c r="F64" s="29"/>
      <c r="G64" s="38"/>
      <c r="H64" s="38"/>
    </row>
    <row r="65" spans="1:8" ht="18.75">
      <c r="A65" s="28"/>
      <c r="B65" s="29"/>
      <c r="C65" s="38"/>
      <c r="D65" s="38"/>
      <c r="E65" s="28"/>
      <c r="F65" s="46"/>
      <c r="G65" s="38"/>
      <c r="H65" s="38"/>
    </row>
    <row r="66" spans="1:8" ht="18.75">
      <c r="A66" s="28"/>
      <c r="B66" s="29"/>
      <c r="C66" s="38"/>
      <c r="D66" s="38"/>
      <c r="E66" s="47"/>
      <c r="F66" s="48"/>
      <c r="G66" s="38"/>
      <c r="H66" s="38"/>
    </row>
    <row r="67" spans="1:8" ht="18">
      <c r="A67" s="38"/>
      <c r="B67" s="38"/>
      <c r="C67" s="38"/>
      <c r="D67" s="38"/>
      <c r="E67" s="38"/>
      <c r="F67" s="38"/>
      <c r="G67" s="38"/>
      <c r="H67" s="38"/>
    </row>
  </sheetData>
  <mergeCells count="2">
    <mergeCell ref="A1:H1"/>
    <mergeCell ref="A2:H2"/>
  </mergeCells>
  <conditionalFormatting sqref="F61:F66 F50:F56 F33:G39 H39 F41:H49 B34 B43 B44:C48 B51:B66 B13:B14 B25:C26 B19 I33 F25:H25 F28:G31 G19 F18:F19 F4:G9 F21:G24 F11:G17 B28:C30">
    <cfRule type="expression" priority="1" dxfId="0" stopIfTrue="1">
      <formula>"E22"</formula>
    </cfRule>
  </conditionalFormatting>
  <printOptions/>
  <pageMargins left="0.75" right="0.75" top="0.28" bottom="0.33" header="0.34" footer="0.33"/>
  <pageSetup horizontalDpi="600" verticalDpi="600" orientation="landscape" paperSize="9" r:id="rId1"/>
  <headerFooter alignWithMargins="0">
    <oddFooter>&amp;L&amp;F\pro\&amp;P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workbookViewId="0" topLeftCell="A37">
      <selection activeCell="A50" sqref="A50:IV58"/>
    </sheetView>
  </sheetViews>
  <sheetFormatPr defaultColWidth="8.72265625" defaultRowHeight="18"/>
  <cols>
    <col min="1" max="1" width="19.2734375" style="0" customWidth="1"/>
    <col min="2" max="2" width="10.0859375" style="0" customWidth="1"/>
    <col min="3" max="3" width="7.99609375" style="0" customWidth="1"/>
    <col min="4" max="4" width="7.0859375" style="0" customWidth="1"/>
    <col min="5" max="5" width="17.72265625" style="0" customWidth="1"/>
    <col min="6" max="6" width="8.18359375" style="0" customWidth="1"/>
    <col min="7" max="7" width="7.2734375" style="0" customWidth="1"/>
    <col min="8" max="8" width="8.18359375" style="0" customWidth="1"/>
  </cols>
  <sheetData>
    <row r="1" spans="1:10" ht="23.25">
      <c r="A1" s="67" t="s">
        <v>0</v>
      </c>
      <c r="B1" s="67"/>
      <c r="C1" s="67"/>
      <c r="D1" s="67"/>
      <c r="E1" s="67"/>
      <c r="F1" s="67"/>
      <c r="G1" s="67"/>
      <c r="H1" s="67"/>
      <c r="I1" s="1"/>
      <c r="J1" s="1"/>
    </row>
    <row r="2" spans="1:10" ht="20.25">
      <c r="A2" s="70" t="s">
        <v>108</v>
      </c>
      <c r="B2" s="70"/>
      <c r="C2" s="70"/>
      <c r="D2" s="70"/>
      <c r="E2" s="70"/>
      <c r="F2" s="70"/>
      <c r="G2" s="70"/>
      <c r="H2" s="70"/>
      <c r="I2" s="2"/>
      <c r="J2" s="2"/>
    </row>
    <row r="3" spans="1:8" ht="18.75">
      <c r="A3" s="3" t="s">
        <v>1</v>
      </c>
      <c r="B3" s="3" t="s">
        <v>2</v>
      </c>
      <c r="C3" s="3" t="s">
        <v>3</v>
      </c>
      <c r="D3" s="3" t="s">
        <v>4</v>
      </c>
      <c r="E3" s="3" t="s">
        <v>1</v>
      </c>
      <c r="F3" s="3" t="s">
        <v>2</v>
      </c>
      <c r="G3" s="3" t="s">
        <v>3</v>
      </c>
      <c r="H3" s="3" t="s">
        <v>4</v>
      </c>
    </row>
    <row r="4" spans="1:8" ht="18.75">
      <c r="A4" s="4" t="s">
        <v>5</v>
      </c>
      <c r="B4" s="5">
        <v>19</v>
      </c>
      <c r="C4" s="6">
        <v>28</v>
      </c>
      <c r="D4" s="5">
        <f>SUM(B4:C4)</f>
        <v>47</v>
      </c>
      <c r="E4" s="4" t="s">
        <v>7</v>
      </c>
      <c r="F4" s="5">
        <v>159</v>
      </c>
      <c r="G4" s="6">
        <v>35</v>
      </c>
      <c r="H4" s="5">
        <f>SUM(F4:G4)</f>
        <v>194</v>
      </c>
    </row>
    <row r="5" spans="1:8" ht="18.75">
      <c r="A5" s="7" t="s">
        <v>8</v>
      </c>
      <c r="B5" s="5">
        <v>19</v>
      </c>
      <c r="C5" s="5">
        <v>1</v>
      </c>
      <c r="D5" s="5">
        <f>SUM(B5:C5)</f>
        <v>20</v>
      </c>
      <c r="E5" s="7" t="s">
        <v>11</v>
      </c>
      <c r="F5" s="8">
        <v>49</v>
      </c>
      <c r="G5" s="5">
        <v>3</v>
      </c>
      <c r="H5" s="5">
        <f>SUM(F5:G5)</f>
        <v>52</v>
      </c>
    </row>
    <row r="6" spans="1:8" ht="18.75">
      <c r="A6" s="7" t="s">
        <v>14</v>
      </c>
      <c r="B6" s="5">
        <v>65</v>
      </c>
      <c r="C6" s="5">
        <v>0</v>
      </c>
      <c r="D6" s="5">
        <f>SUM(B6:C6)</f>
        <v>65</v>
      </c>
      <c r="E6" s="7" t="s">
        <v>22</v>
      </c>
      <c r="F6" s="5">
        <v>0</v>
      </c>
      <c r="G6" s="5">
        <v>87</v>
      </c>
      <c r="H6" s="5">
        <f>SUM(F6:G6)</f>
        <v>87</v>
      </c>
    </row>
    <row r="7" spans="1:8" ht="18.75">
      <c r="A7" s="7" t="s">
        <v>17</v>
      </c>
      <c r="B7" s="5">
        <v>0</v>
      </c>
      <c r="C7" s="5">
        <v>1</v>
      </c>
      <c r="D7" s="5">
        <f>SUM(B7:C7)</f>
        <v>1</v>
      </c>
      <c r="E7" s="7" t="s">
        <v>23</v>
      </c>
      <c r="F7" s="8">
        <v>154</v>
      </c>
      <c r="G7" s="5">
        <v>23</v>
      </c>
      <c r="H7" s="5">
        <f>SUM(F7:G7)</f>
        <v>177</v>
      </c>
    </row>
    <row r="8" spans="1:8" ht="18.75">
      <c r="A8" s="7" t="s">
        <v>20</v>
      </c>
      <c r="B8" s="5">
        <v>2</v>
      </c>
      <c r="C8" s="5">
        <v>9</v>
      </c>
      <c r="D8" s="5">
        <f>SUM(B8:C8)</f>
        <v>11</v>
      </c>
      <c r="E8" s="7" t="s">
        <v>24</v>
      </c>
      <c r="F8" s="5">
        <v>39</v>
      </c>
      <c r="G8" s="5">
        <v>1</v>
      </c>
      <c r="H8" s="5">
        <f>SUM(F8:G8)</f>
        <v>40</v>
      </c>
    </row>
    <row r="9" spans="1:8" ht="18.75">
      <c r="A9" s="11" t="s">
        <v>4</v>
      </c>
      <c r="B9" s="49">
        <f>SUM(B4:B8)</f>
        <v>105</v>
      </c>
      <c r="C9" s="49">
        <f>SUM(C4:C8)</f>
        <v>39</v>
      </c>
      <c r="D9" s="49">
        <f>SUM(D4:D8)</f>
        <v>144</v>
      </c>
      <c r="E9" s="11" t="s">
        <v>4</v>
      </c>
      <c r="F9" s="13">
        <f>SUM(F4:F8)</f>
        <v>401</v>
      </c>
      <c r="G9" s="12">
        <f>SUM(G4:G8)</f>
        <v>149</v>
      </c>
      <c r="H9" s="12">
        <f>SUM(H4:H8)</f>
        <v>550</v>
      </c>
    </row>
    <row r="10" spans="1:8" ht="18.75">
      <c r="A10" s="3" t="s">
        <v>1</v>
      </c>
      <c r="B10" s="3" t="s">
        <v>2</v>
      </c>
      <c r="C10" s="3" t="s">
        <v>3</v>
      </c>
      <c r="D10" s="3" t="s">
        <v>4</v>
      </c>
      <c r="E10" s="3" t="s">
        <v>1</v>
      </c>
      <c r="F10" s="3" t="s">
        <v>2</v>
      </c>
      <c r="G10" s="3" t="s">
        <v>3</v>
      </c>
      <c r="H10" s="3" t="s">
        <v>4</v>
      </c>
    </row>
    <row r="11" spans="1:8" ht="18.75">
      <c r="A11" s="4" t="s">
        <v>95</v>
      </c>
      <c r="B11" s="5">
        <v>78</v>
      </c>
      <c r="C11" s="5">
        <v>7</v>
      </c>
      <c r="D11" s="5">
        <f>SUM(B11:C11)</f>
        <v>85</v>
      </c>
      <c r="E11" s="4" t="s">
        <v>26</v>
      </c>
      <c r="F11" s="10">
        <v>63</v>
      </c>
      <c r="G11" s="5">
        <v>37</v>
      </c>
      <c r="H11" s="10">
        <f aca="true" t="shared" si="0" ref="H11:H18">SUM(F11:G11)</f>
        <v>100</v>
      </c>
    </row>
    <row r="12" spans="1:8" ht="18.75">
      <c r="A12" s="7" t="s">
        <v>27</v>
      </c>
      <c r="B12" s="5">
        <v>41</v>
      </c>
      <c r="C12" s="5">
        <v>19</v>
      </c>
      <c r="D12" s="5">
        <f>SUM(B12:C12)</f>
        <v>60</v>
      </c>
      <c r="E12" s="7" t="s">
        <v>28</v>
      </c>
      <c r="F12" s="5">
        <v>85</v>
      </c>
      <c r="G12" s="5">
        <v>11</v>
      </c>
      <c r="H12" s="5">
        <f t="shared" si="0"/>
        <v>96</v>
      </c>
    </row>
    <row r="13" spans="1:8" ht="18.75">
      <c r="A13" s="7" t="s">
        <v>35</v>
      </c>
      <c r="B13" s="5">
        <v>124</v>
      </c>
      <c r="C13" s="5">
        <v>10</v>
      </c>
      <c r="D13" s="5">
        <f>SUM(B13:C13)</f>
        <v>134</v>
      </c>
      <c r="E13" s="7" t="s">
        <v>30</v>
      </c>
      <c r="F13" s="5">
        <v>79</v>
      </c>
      <c r="G13" s="5">
        <v>7</v>
      </c>
      <c r="H13" s="5">
        <f t="shared" si="0"/>
        <v>86</v>
      </c>
    </row>
    <row r="14" spans="1:8" ht="18.75">
      <c r="A14" s="11" t="s">
        <v>4</v>
      </c>
      <c r="B14" s="64">
        <f>SUM(B11:B13)</f>
        <v>243</v>
      </c>
      <c r="C14" s="64">
        <v>40</v>
      </c>
      <c r="D14" s="64">
        <f>SUM(D11:D13)</f>
        <v>279</v>
      </c>
      <c r="E14" s="7" t="s">
        <v>32</v>
      </c>
      <c r="F14" s="8">
        <v>120</v>
      </c>
      <c r="G14" s="5">
        <v>21</v>
      </c>
      <c r="H14" s="5">
        <f t="shared" si="0"/>
        <v>141</v>
      </c>
    </row>
    <row r="15" spans="1:8" ht="18.75">
      <c r="A15" s="3" t="s">
        <v>1</v>
      </c>
      <c r="B15" s="3" t="s">
        <v>2</v>
      </c>
      <c r="C15" s="3" t="s">
        <v>3</v>
      </c>
      <c r="D15" s="3" t="s">
        <v>4</v>
      </c>
      <c r="E15" s="7" t="s">
        <v>34</v>
      </c>
      <c r="F15" s="8">
        <v>1</v>
      </c>
      <c r="G15" s="5">
        <v>3</v>
      </c>
      <c r="H15" s="5">
        <f t="shared" si="0"/>
        <v>4</v>
      </c>
    </row>
    <row r="16" spans="1:8" ht="18.75">
      <c r="A16" s="4" t="s">
        <v>38</v>
      </c>
      <c r="B16" s="5">
        <v>0</v>
      </c>
      <c r="C16" s="5">
        <v>7</v>
      </c>
      <c r="D16" s="5">
        <f aca="true" t="shared" si="1" ref="D16:D28">SUM(B16:C16)</f>
        <v>7</v>
      </c>
      <c r="E16" s="7" t="s">
        <v>91</v>
      </c>
      <c r="F16" s="8">
        <v>0</v>
      </c>
      <c r="G16" s="5">
        <v>0</v>
      </c>
      <c r="H16" s="5">
        <v>0</v>
      </c>
    </row>
    <row r="17" spans="1:8" ht="18.75">
      <c r="A17" s="7" t="s">
        <v>41</v>
      </c>
      <c r="B17" s="5">
        <v>0</v>
      </c>
      <c r="C17" s="5">
        <v>1</v>
      </c>
      <c r="D17" s="5">
        <f t="shared" si="1"/>
        <v>1</v>
      </c>
      <c r="E17" s="7" t="s">
        <v>37</v>
      </c>
      <c r="F17" s="8">
        <v>0</v>
      </c>
      <c r="G17" s="5">
        <v>0</v>
      </c>
      <c r="H17" s="5">
        <f t="shared" si="0"/>
        <v>0</v>
      </c>
    </row>
    <row r="18" spans="1:8" ht="18.75">
      <c r="A18" s="7" t="s">
        <v>43</v>
      </c>
      <c r="B18" s="5">
        <v>85</v>
      </c>
      <c r="C18" s="5">
        <v>10</v>
      </c>
      <c r="D18" s="5">
        <f t="shared" si="1"/>
        <v>95</v>
      </c>
      <c r="E18" s="7" t="s">
        <v>31</v>
      </c>
      <c r="F18" s="5">
        <v>0</v>
      </c>
      <c r="G18" s="12">
        <v>4</v>
      </c>
      <c r="H18" s="5">
        <f t="shared" si="0"/>
        <v>4</v>
      </c>
    </row>
    <row r="19" spans="1:8" ht="18.75">
      <c r="A19" s="7" t="s">
        <v>45</v>
      </c>
      <c r="B19" s="5">
        <v>0</v>
      </c>
      <c r="C19" s="5">
        <v>1</v>
      </c>
      <c r="D19" s="5">
        <f t="shared" si="1"/>
        <v>1</v>
      </c>
      <c r="E19" s="11" t="s">
        <v>4</v>
      </c>
      <c r="F19" s="55">
        <f>SUM(F11:F18)</f>
        <v>348</v>
      </c>
      <c r="G19" s="12">
        <f>SUM(G11:G18)</f>
        <v>83</v>
      </c>
      <c r="H19" s="56">
        <f>SUM(H11:H18)</f>
        <v>431</v>
      </c>
    </row>
    <row r="20" spans="1:8" ht="18.75">
      <c r="A20" s="7" t="s">
        <v>29</v>
      </c>
      <c r="B20" s="5">
        <v>39</v>
      </c>
      <c r="C20" s="6">
        <v>15</v>
      </c>
      <c r="D20" s="6">
        <f t="shared" si="1"/>
        <v>54</v>
      </c>
      <c r="E20" s="3" t="s">
        <v>1</v>
      </c>
      <c r="F20" s="3" t="s">
        <v>2</v>
      </c>
      <c r="G20" s="3" t="s">
        <v>3</v>
      </c>
      <c r="H20" s="3" t="s">
        <v>4</v>
      </c>
    </row>
    <row r="21" spans="1:8" ht="18.75">
      <c r="A21" s="7" t="s">
        <v>33</v>
      </c>
      <c r="B21" s="5">
        <v>36</v>
      </c>
      <c r="C21" s="5">
        <v>0</v>
      </c>
      <c r="D21" s="5">
        <f t="shared" si="1"/>
        <v>36</v>
      </c>
      <c r="E21" s="4" t="s">
        <v>39</v>
      </c>
      <c r="F21" s="5">
        <v>0</v>
      </c>
      <c r="G21" s="5">
        <v>7</v>
      </c>
      <c r="H21" s="5">
        <f>SUM(F21:G21)</f>
        <v>7</v>
      </c>
    </row>
    <row r="22" spans="1:8" ht="18.75">
      <c r="A22" s="7" t="s">
        <v>47</v>
      </c>
      <c r="B22" s="5">
        <v>0</v>
      </c>
      <c r="C22" s="5">
        <v>34</v>
      </c>
      <c r="D22" s="5">
        <f t="shared" si="1"/>
        <v>34</v>
      </c>
      <c r="E22" s="7" t="s">
        <v>46</v>
      </c>
      <c r="F22" s="5">
        <v>0</v>
      </c>
      <c r="G22" s="5">
        <v>0</v>
      </c>
      <c r="H22" s="5">
        <f>SUM(F22:G22)</f>
        <v>0</v>
      </c>
    </row>
    <row r="23" spans="1:8" ht="18.75">
      <c r="A23" s="11" t="s">
        <v>4</v>
      </c>
      <c r="B23" s="12">
        <f>SUM(B16:B22)</f>
        <v>160</v>
      </c>
      <c r="C23" s="12">
        <f>SUM(C16:C22)</f>
        <v>68</v>
      </c>
      <c r="D23" s="12">
        <f>SUM(D16:D22)</f>
        <v>228</v>
      </c>
      <c r="E23" s="7" t="s">
        <v>48</v>
      </c>
      <c r="F23" s="5">
        <v>120</v>
      </c>
      <c r="G23" s="5">
        <v>23</v>
      </c>
      <c r="H23" s="5">
        <f>SUM(F23:G23)</f>
        <v>143</v>
      </c>
    </row>
    <row r="24" spans="1:8" ht="18.75">
      <c r="A24" s="3" t="s">
        <v>1</v>
      </c>
      <c r="B24" s="3" t="s">
        <v>2</v>
      </c>
      <c r="C24" s="3" t="s">
        <v>3</v>
      </c>
      <c r="D24" s="3" t="s">
        <v>4</v>
      </c>
      <c r="E24" s="59" t="s">
        <v>90</v>
      </c>
      <c r="F24" s="60">
        <v>0</v>
      </c>
      <c r="G24" s="60">
        <v>0</v>
      </c>
      <c r="H24" s="61">
        <f>SUM(F24:G24)</f>
        <v>0</v>
      </c>
    </row>
    <row r="25" spans="1:8" ht="18.75">
      <c r="A25" s="63" t="s">
        <v>103</v>
      </c>
      <c r="B25" s="5">
        <v>34</v>
      </c>
      <c r="C25" s="5">
        <v>13</v>
      </c>
      <c r="D25" s="6">
        <f t="shared" si="1"/>
        <v>47</v>
      </c>
      <c r="E25" s="11" t="s">
        <v>4</v>
      </c>
      <c r="F25" s="12">
        <f>SUM(F21:F24)</f>
        <v>120</v>
      </c>
      <c r="G25" s="13">
        <f>SUM(G21:G24)</f>
        <v>30</v>
      </c>
      <c r="H25" s="12">
        <f>SUM(H21:H24)</f>
        <v>150</v>
      </c>
    </row>
    <row r="26" spans="1:8" ht="18.75">
      <c r="A26" s="7" t="s">
        <v>44</v>
      </c>
      <c r="B26" s="8">
        <v>0</v>
      </c>
      <c r="C26" s="5">
        <v>2</v>
      </c>
      <c r="D26" s="6">
        <f t="shared" si="1"/>
        <v>2</v>
      </c>
      <c r="E26" s="11" t="s">
        <v>104</v>
      </c>
      <c r="F26" s="62"/>
      <c r="G26" s="62"/>
      <c r="H26" s="62"/>
    </row>
    <row r="27" spans="1:8" ht="18.75">
      <c r="A27" s="7" t="s">
        <v>49</v>
      </c>
      <c r="B27" s="5">
        <v>309</v>
      </c>
      <c r="C27" s="5">
        <v>2</v>
      </c>
      <c r="D27" s="6">
        <f t="shared" si="1"/>
        <v>311</v>
      </c>
      <c r="E27" s="3" t="s">
        <v>1</v>
      </c>
      <c r="F27" s="3" t="s">
        <v>2</v>
      </c>
      <c r="G27" s="3" t="s">
        <v>3</v>
      </c>
      <c r="H27" s="3" t="s">
        <v>4</v>
      </c>
    </row>
    <row r="28" spans="1:8" ht="18.75">
      <c r="A28" s="7" t="s">
        <v>50</v>
      </c>
      <c r="B28" s="8">
        <v>54</v>
      </c>
      <c r="C28" s="5">
        <v>0</v>
      </c>
      <c r="D28" s="6">
        <f t="shared" si="1"/>
        <v>54</v>
      </c>
      <c r="E28" s="11" t="s">
        <v>107</v>
      </c>
      <c r="F28" s="5">
        <f>260+36</f>
        <v>296</v>
      </c>
      <c r="G28" s="6">
        <v>18</v>
      </c>
      <c r="H28" s="5">
        <f>SUM(F28:G28)</f>
        <v>314</v>
      </c>
    </row>
    <row r="29" spans="1:8" ht="18.75">
      <c r="A29" s="11" t="s">
        <v>4</v>
      </c>
      <c r="B29" s="13">
        <f>SUM(B25:B28)</f>
        <v>397</v>
      </c>
      <c r="C29" s="12">
        <f>SUM(C25:C28)</f>
        <v>17</v>
      </c>
      <c r="D29" s="12">
        <f>SUM(C29)</f>
        <v>17</v>
      </c>
      <c r="E29" s="9" t="s">
        <v>98</v>
      </c>
      <c r="F29" s="8">
        <v>98</v>
      </c>
      <c r="G29" s="5">
        <v>2</v>
      </c>
      <c r="H29" s="5">
        <f>SUM(F29:G29)</f>
        <v>100</v>
      </c>
    </row>
    <row r="30" spans="1:8" ht="18.75">
      <c r="A30" s="14"/>
      <c r="B30" s="16"/>
      <c r="C30" s="15"/>
      <c r="D30" s="15"/>
      <c r="E30" s="7" t="s">
        <v>19</v>
      </c>
      <c r="F30" s="5">
        <v>5</v>
      </c>
      <c r="G30" s="5">
        <v>9</v>
      </c>
      <c r="H30" s="5">
        <f>SUM(F30:G30)</f>
        <v>14</v>
      </c>
    </row>
    <row r="31" spans="5:8" ht="18.75">
      <c r="E31" s="11" t="s">
        <v>4</v>
      </c>
      <c r="F31" s="12">
        <f>SUM(F28:F30)</f>
        <v>399</v>
      </c>
      <c r="G31" s="12">
        <f>SUM(G28:G30)</f>
        <v>29</v>
      </c>
      <c r="H31" s="12">
        <f>SUM(H28:H30)</f>
        <v>428</v>
      </c>
    </row>
    <row r="32" spans="1:8" ht="18.75">
      <c r="A32" s="3" t="s">
        <v>1</v>
      </c>
      <c r="B32" s="3" t="s">
        <v>2</v>
      </c>
      <c r="C32" s="3" t="s">
        <v>3</v>
      </c>
      <c r="D32" s="3" t="s">
        <v>4</v>
      </c>
      <c r="E32" s="3" t="s">
        <v>1</v>
      </c>
      <c r="F32" s="3" t="s">
        <v>2</v>
      </c>
      <c r="G32" s="3" t="s">
        <v>3</v>
      </c>
      <c r="H32" s="3" t="s">
        <v>4</v>
      </c>
    </row>
    <row r="33" spans="1:9" ht="18.75">
      <c r="A33" s="4" t="s">
        <v>51</v>
      </c>
      <c r="B33" s="5">
        <v>46</v>
      </c>
      <c r="C33" s="5">
        <v>74</v>
      </c>
      <c r="D33" s="5">
        <f>SUM(B33:C33)</f>
        <v>120</v>
      </c>
      <c r="E33" s="4" t="s">
        <v>52</v>
      </c>
      <c r="F33" s="5">
        <f>242+65</f>
        <v>307</v>
      </c>
      <c r="G33" s="5">
        <v>13</v>
      </c>
      <c r="H33" s="5">
        <f aca="true" t="shared" si="2" ref="H33:H38">SUM(F33:G33)</f>
        <v>320</v>
      </c>
      <c r="I33" s="17"/>
    </row>
    <row r="34" spans="1:8" ht="18.75">
      <c r="A34" s="7" t="s">
        <v>53</v>
      </c>
      <c r="B34" s="5">
        <v>167</v>
      </c>
      <c r="C34" s="5">
        <v>18</v>
      </c>
      <c r="D34" s="5">
        <f>SUM(B34:C34)</f>
        <v>185</v>
      </c>
      <c r="E34" s="7" t="s">
        <v>54</v>
      </c>
      <c r="F34" s="5">
        <v>11</v>
      </c>
      <c r="G34" s="5">
        <v>0</v>
      </c>
      <c r="H34" s="5">
        <f t="shared" si="2"/>
        <v>11</v>
      </c>
    </row>
    <row r="35" spans="1:8" ht="18.75">
      <c r="A35" s="7" t="s">
        <v>55</v>
      </c>
      <c r="B35" s="5">
        <v>16</v>
      </c>
      <c r="C35" s="5">
        <v>19</v>
      </c>
      <c r="D35" s="5">
        <f>SUM(B35:C35)</f>
        <v>35</v>
      </c>
      <c r="E35" s="9" t="s">
        <v>56</v>
      </c>
      <c r="F35" s="6">
        <v>55</v>
      </c>
      <c r="G35" s="5">
        <v>31</v>
      </c>
      <c r="H35" s="5">
        <f t="shared" si="2"/>
        <v>86</v>
      </c>
    </row>
    <row r="36" spans="1:8" ht="18.75">
      <c r="A36" s="7" t="s">
        <v>57</v>
      </c>
      <c r="B36" s="5">
        <v>1</v>
      </c>
      <c r="C36" s="5">
        <v>63</v>
      </c>
      <c r="D36" s="5">
        <f>SUM(B36:C36)</f>
        <v>64</v>
      </c>
      <c r="E36" s="7" t="s">
        <v>58</v>
      </c>
      <c r="F36" s="5">
        <v>6</v>
      </c>
      <c r="G36" s="5">
        <v>2</v>
      </c>
      <c r="H36" s="5">
        <f t="shared" si="2"/>
        <v>8</v>
      </c>
    </row>
    <row r="37" spans="1:8" ht="18.75">
      <c r="A37" s="7" t="s">
        <v>59</v>
      </c>
      <c r="B37" s="5">
        <v>210</v>
      </c>
      <c r="C37" s="5">
        <v>53</v>
      </c>
      <c r="D37" s="5">
        <f>SUM(B37:C37)</f>
        <v>263</v>
      </c>
      <c r="E37" s="7" t="s">
        <v>36</v>
      </c>
      <c r="F37" s="5">
        <f>88+21</f>
        <v>109</v>
      </c>
      <c r="G37" s="5">
        <v>11</v>
      </c>
      <c r="H37" s="5">
        <f t="shared" si="2"/>
        <v>120</v>
      </c>
    </row>
    <row r="38" spans="1:8" ht="18.75">
      <c r="A38" s="11" t="s">
        <v>4</v>
      </c>
      <c r="B38" s="12">
        <f>SUM(B33:B37)</f>
        <v>440</v>
      </c>
      <c r="C38" s="12">
        <f>SUM(C33:C37)</f>
        <v>227</v>
      </c>
      <c r="D38" s="12">
        <f>SUM(D33:D37)</f>
        <v>667</v>
      </c>
      <c r="E38" s="7" t="s">
        <v>60</v>
      </c>
      <c r="F38" s="5">
        <v>0</v>
      </c>
      <c r="G38" s="5">
        <v>1</v>
      </c>
      <c r="H38" s="5">
        <f t="shared" si="2"/>
        <v>1</v>
      </c>
    </row>
    <row r="39" spans="5:8" ht="18.75">
      <c r="E39" s="11" t="s">
        <v>4</v>
      </c>
      <c r="F39" s="12">
        <f>SUM(F33:F38)</f>
        <v>488</v>
      </c>
      <c r="G39" s="12">
        <f>SUM(G33:G38)</f>
        <v>58</v>
      </c>
      <c r="H39" s="12">
        <f>SUM(H33:H37)</f>
        <v>545</v>
      </c>
    </row>
    <row r="40" spans="1:8" ht="18.75">
      <c r="A40" s="3" t="s">
        <v>1</v>
      </c>
      <c r="B40" s="3" t="s">
        <v>2</v>
      </c>
      <c r="C40" s="3" t="s">
        <v>3</v>
      </c>
      <c r="D40" s="3" t="s">
        <v>4</v>
      </c>
      <c r="E40" s="3" t="s">
        <v>1</v>
      </c>
      <c r="F40" s="3" t="s">
        <v>2</v>
      </c>
      <c r="G40" s="3" t="s">
        <v>3</v>
      </c>
      <c r="H40" s="3" t="s">
        <v>4</v>
      </c>
    </row>
    <row r="41" spans="1:8" ht="18.75">
      <c r="A41" s="11" t="s">
        <v>61</v>
      </c>
      <c r="B41" s="5" t="s">
        <v>12</v>
      </c>
      <c r="C41" s="5"/>
      <c r="D41" s="5" t="s">
        <v>12</v>
      </c>
      <c r="E41" s="22" t="s">
        <v>62</v>
      </c>
      <c r="F41" s="8" t="s">
        <v>12</v>
      </c>
      <c r="G41" s="8" t="s">
        <v>12</v>
      </c>
      <c r="H41" s="8" t="s">
        <v>12</v>
      </c>
    </row>
    <row r="42" spans="1:8" ht="18" customHeight="1">
      <c r="A42" s="11" t="s">
        <v>63</v>
      </c>
      <c r="B42" s="5">
        <v>0</v>
      </c>
      <c r="C42" s="5" t="s">
        <v>12</v>
      </c>
      <c r="D42" s="5">
        <v>0</v>
      </c>
      <c r="E42" s="11" t="s">
        <v>64</v>
      </c>
      <c r="F42" s="5">
        <v>0</v>
      </c>
      <c r="G42" s="5" t="s">
        <v>12</v>
      </c>
      <c r="H42" s="5">
        <v>0</v>
      </c>
    </row>
    <row r="43" spans="1:8" ht="18" customHeight="1">
      <c r="A43" s="18" t="s">
        <v>65</v>
      </c>
      <c r="B43" s="19" t="s">
        <v>66</v>
      </c>
      <c r="C43" s="5" t="s">
        <v>12</v>
      </c>
      <c r="D43" s="19" t="s">
        <v>68</v>
      </c>
      <c r="E43" s="20" t="s">
        <v>69</v>
      </c>
      <c r="F43" s="8">
        <v>49</v>
      </c>
      <c r="G43" s="8" t="s">
        <v>12</v>
      </c>
      <c r="H43" s="8">
        <f>SUM(F43:G43)</f>
        <v>49</v>
      </c>
    </row>
    <row r="44" spans="1:8" ht="37.5">
      <c r="A44" s="20" t="s">
        <v>70</v>
      </c>
      <c r="B44" s="8">
        <v>51</v>
      </c>
      <c r="C44" s="8" t="s">
        <v>12</v>
      </c>
      <c r="D44" s="8">
        <f>SUM(B44:C44)</f>
        <v>51</v>
      </c>
      <c r="E44" s="21" t="s">
        <v>71</v>
      </c>
      <c r="F44" s="19" t="s">
        <v>94</v>
      </c>
      <c r="G44" s="8" t="s">
        <v>12</v>
      </c>
      <c r="H44" s="8">
        <v>20</v>
      </c>
    </row>
    <row r="45" spans="1:8" ht="37.5">
      <c r="A45" s="20" t="s">
        <v>72</v>
      </c>
      <c r="B45" s="8">
        <v>0</v>
      </c>
      <c r="C45" s="8" t="s">
        <v>12</v>
      </c>
      <c r="D45" s="8">
        <v>0</v>
      </c>
      <c r="E45" s="20" t="s">
        <v>73</v>
      </c>
      <c r="F45" s="8">
        <v>19</v>
      </c>
      <c r="G45" s="8" t="s">
        <v>12</v>
      </c>
      <c r="H45" s="8">
        <v>19</v>
      </c>
    </row>
    <row r="46" spans="1:8" ht="24" customHeight="1">
      <c r="A46" s="22" t="s">
        <v>74</v>
      </c>
      <c r="B46" s="8">
        <v>0</v>
      </c>
      <c r="C46" s="8" t="s">
        <v>12</v>
      </c>
      <c r="D46" s="8">
        <v>0</v>
      </c>
      <c r="E46" s="20" t="s">
        <v>75</v>
      </c>
      <c r="F46" s="8" t="s">
        <v>12</v>
      </c>
      <c r="G46" s="8" t="s">
        <v>12</v>
      </c>
      <c r="H46" s="8" t="s">
        <v>12</v>
      </c>
    </row>
    <row r="47" spans="1:8" ht="27" customHeight="1">
      <c r="A47" s="22" t="s">
        <v>76</v>
      </c>
      <c r="B47" s="8">
        <v>40</v>
      </c>
      <c r="C47" s="8" t="s">
        <v>12</v>
      </c>
      <c r="D47" s="8">
        <f>SUM(B47:C47)</f>
        <v>40</v>
      </c>
      <c r="E47" s="20" t="s">
        <v>102</v>
      </c>
      <c r="F47" s="8">
        <v>24</v>
      </c>
      <c r="G47" s="8" t="s">
        <v>12</v>
      </c>
      <c r="H47" s="8">
        <v>24</v>
      </c>
    </row>
    <row r="48" spans="1:8" ht="18.75">
      <c r="A48" s="22" t="s">
        <v>78</v>
      </c>
      <c r="B48" s="8" t="s">
        <v>12</v>
      </c>
      <c r="C48" s="8" t="s">
        <v>12</v>
      </c>
      <c r="D48" s="5" t="s">
        <v>12</v>
      </c>
      <c r="E48" s="22" t="s">
        <v>79</v>
      </c>
      <c r="F48" s="8">
        <v>59</v>
      </c>
      <c r="G48" s="8" t="s">
        <v>12</v>
      </c>
      <c r="H48" s="5">
        <v>59</v>
      </c>
    </row>
    <row r="49" spans="1:8" ht="18.75">
      <c r="A49" s="11" t="s">
        <v>4</v>
      </c>
      <c r="B49" s="49">
        <v>91</v>
      </c>
      <c r="C49" s="12">
        <v>2</v>
      </c>
      <c r="D49" s="12">
        <f>SUM(D42:D48)</f>
        <v>91</v>
      </c>
      <c r="E49" s="11"/>
      <c r="F49" s="13"/>
      <c r="G49" s="12"/>
      <c r="H49" s="12"/>
    </row>
    <row r="50" ht="18.75">
      <c r="F50" s="58">
        <v>4275</v>
      </c>
    </row>
    <row r="51" spans="1:6" ht="18.75">
      <c r="A51" s="23" t="s">
        <v>2</v>
      </c>
      <c r="B51" s="57">
        <f>SUM(B9+B14+B23+B29+B38+F9+F19+F25+F31+F39)</f>
        <v>3101</v>
      </c>
      <c r="E51" s="23" t="s">
        <v>80</v>
      </c>
      <c r="F51" s="25">
        <v>24</v>
      </c>
    </row>
    <row r="52" spans="1:6" ht="18.75">
      <c r="A52" s="23" t="s">
        <v>3</v>
      </c>
      <c r="B52" s="57">
        <f>SUM(C9+C14+C23+C29+C38+G9+G19+G25+G31+G39)</f>
        <v>740</v>
      </c>
      <c r="E52" s="23" t="s">
        <v>81</v>
      </c>
      <c r="F52" s="24">
        <v>20</v>
      </c>
    </row>
    <row r="53" spans="1:6" ht="18.75">
      <c r="A53" s="26" t="s">
        <v>70</v>
      </c>
      <c r="B53" s="24">
        <v>50</v>
      </c>
      <c r="E53" s="26" t="s">
        <v>82</v>
      </c>
      <c r="F53" s="24">
        <v>19</v>
      </c>
    </row>
    <row r="54" spans="1:6" ht="18.75">
      <c r="A54" s="26" t="s">
        <v>101</v>
      </c>
      <c r="B54" s="25">
        <v>226</v>
      </c>
      <c r="E54" s="23" t="s">
        <v>84</v>
      </c>
      <c r="F54" s="24">
        <v>56</v>
      </c>
    </row>
    <row r="55" spans="1:6" ht="18.75">
      <c r="A55" s="23" t="s">
        <v>76</v>
      </c>
      <c r="B55" s="25">
        <v>40</v>
      </c>
      <c r="E55" s="23" t="s">
        <v>85</v>
      </c>
      <c r="F55" s="24">
        <v>11</v>
      </c>
    </row>
    <row r="56" spans="1:6" ht="18.75">
      <c r="A56" s="23" t="s">
        <v>99</v>
      </c>
      <c r="B56" s="25">
        <v>45</v>
      </c>
      <c r="E56" s="22" t="s">
        <v>87</v>
      </c>
      <c r="F56" s="27">
        <f>SUM(F50:F55)</f>
        <v>4405</v>
      </c>
    </row>
    <row r="57" spans="1:2" ht="18.75">
      <c r="A57" s="23" t="s">
        <v>105</v>
      </c>
      <c r="B57" s="25">
        <f>25+49</f>
        <v>74</v>
      </c>
    </row>
    <row r="58" spans="1:2" ht="18.75">
      <c r="A58" s="28"/>
      <c r="B58" s="29"/>
    </row>
    <row r="59" spans="1:2" ht="18.75">
      <c r="A59" s="28"/>
      <c r="B59" s="29"/>
    </row>
    <row r="60" spans="1:9" ht="23.25">
      <c r="A60" s="28"/>
      <c r="B60" s="29"/>
      <c r="I60" s="1"/>
    </row>
    <row r="61" spans="1:8" ht="18.75">
      <c r="A61" s="28"/>
      <c r="B61" s="46"/>
      <c r="C61" s="38"/>
      <c r="D61" s="38"/>
      <c r="E61" s="28"/>
      <c r="F61" s="46"/>
      <c r="G61" s="38"/>
      <c r="H61" s="38"/>
    </row>
    <row r="62" spans="1:8" ht="18.75">
      <c r="A62" s="47"/>
      <c r="B62" s="48"/>
      <c r="C62" s="38"/>
      <c r="D62" s="38"/>
      <c r="E62" s="28"/>
      <c r="F62" s="46"/>
      <c r="G62" s="38"/>
      <c r="H62" s="38"/>
    </row>
    <row r="63" spans="1:8" ht="18.75">
      <c r="A63" s="28"/>
      <c r="B63" s="29"/>
      <c r="C63" s="38"/>
      <c r="D63" s="38"/>
      <c r="E63" s="28"/>
      <c r="F63" s="46"/>
      <c r="G63" s="38"/>
      <c r="H63" s="38"/>
    </row>
    <row r="64" spans="1:8" ht="18.75">
      <c r="A64" s="28"/>
      <c r="B64" s="29"/>
      <c r="C64" s="38"/>
      <c r="D64" s="38"/>
      <c r="E64" s="28"/>
      <c r="F64" s="46"/>
      <c r="G64" s="38"/>
      <c r="H64" s="38"/>
    </row>
    <row r="65" spans="1:8" ht="18.75">
      <c r="A65" s="28"/>
      <c r="B65" s="29"/>
      <c r="C65" s="38"/>
      <c r="D65" s="38"/>
      <c r="E65" s="28"/>
      <c r="F65" s="29"/>
      <c r="G65" s="38"/>
      <c r="H65" s="38"/>
    </row>
    <row r="66" spans="1:8" ht="18.75">
      <c r="A66" s="28"/>
      <c r="B66" s="29"/>
      <c r="C66" s="38"/>
      <c r="D66" s="38"/>
      <c r="E66" s="28"/>
      <c r="F66" s="29"/>
      <c r="G66" s="38"/>
      <c r="H66" s="38"/>
    </row>
    <row r="67" spans="1:8" ht="18.75">
      <c r="A67" s="28"/>
      <c r="B67" s="29"/>
      <c r="C67" s="38"/>
      <c r="D67" s="38"/>
      <c r="E67" s="28"/>
      <c r="F67" s="29"/>
      <c r="G67" s="38"/>
      <c r="H67" s="38"/>
    </row>
    <row r="68" spans="1:8" ht="18.75">
      <c r="A68" s="28"/>
      <c r="B68" s="29"/>
      <c r="C68" s="38"/>
      <c r="D68" s="38"/>
      <c r="E68" s="28"/>
      <c r="F68" s="29"/>
      <c r="G68" s="38"/>
      <c r="H68" s="38"/>
    </row>
    <row r="69" spans="1:8" ht="18.75">
      <c r="A69" s="28"/>
      <c r="B69" s="29"/>
      <c r="C69" s="38"/>
      <c r="D69" s="38"/>
      <c r="E69" s="28"/>
      <c r="F69" s="46"/>
      <c r="G69" s="38"/>
      <c r="H69" s="38"/>
    </row>
    <row r="70" spans="1:8" ht="18.75">
      <c r="A70" s="28"/>
      <c r="B70" s="29"/>
      <c r="C70" s="38"/>
      <c r="D70" s="38"/>
      <c r="E70" s="47"/>
      <c r="F70" s="48"/>
      <c r="G70" s="38"/>
      <c r="H70" s="38"/>
    </row>
    <row r="71" spans="1:8" ht="18">
      <c r="A71" s="38"/>
      <c r="B71" s="38"/>
      <c r="C71" s="38"/>
      <c r="D71" s="38"/>
      <c r="E71" s="38"/>
      <c r="F71" s="38"/>
      <c r="G71" s="38"/>
      <c r="H71" s="38"/>
    </row>
  </sheetData>
  <mergeCells count="2">
    <mergeCell ref="A1:H1"/>
    <mergeCell ref="A2:H2"/>
  </mergeCells>
  <conditionalFormatting sqref="F61:F70 F50:F56 F33:G39 H39 F41:H49 B34 B43 B44:C48 B51:B70 B13:B14 B25:C26 B19 I33 F25:H25 F28:G31 G19 F18:F19 F4:G9 F21:G24 F11:G17 B28:C30 C27">
    <cfRule type="expression" priority="1" dxfId="0" stopIfTrue="1">
      <formula>"E22"</formula>
    </cfRule>
  </conditionalFormatting>
  <printOptions/>
  <pageMargins left="1.1" right="0.75" top="0.29" bottom="0.33" header="0.28" footer="0.3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43">
      <selection activeCell="B62" sqref="B62"/>
    </sheetView>
  </sheetViews>
  <sheetFormatPr defaultColWidth="8.72265625" defaultRowHeight="18"/>
  <cols>
    <col min="1" max="1" width="19.2734375" style="0" customWidth="1"/>
    <col min="2" max="2" width="10.0859375" style="0" customWidth="1"/>
    <col min="3" max="3" width="7.99609375" style="0" customWidth="1"/>
    <col min="4" max="4" width="7.0859375" style="0" customWidth="1"/>
    <col min="5" max="5" width="17.72265625" style="0" customWidth="1"/>
    <col min="6" max="6" width="8.18359375" style="0" customWidth="1"/>
    <col min="7" max="7" width="7.2734375" style="0" customWidth="1"/>
    <col min="8" max="8" width="8.18359375" style="0" customWidth="1"/>
  </cols>
  <sheetData>
    <row r="1" spans="1:10" ht="23.25">
      <c r="A1" s="67" t="s">
        <v>0</v>
      </c>
      <c r="B1" s="67"/>
      <c r="C1" s="67"/>
      <c r="D1" s="67"/>
      <c r="E1" s="67"/>
      <c r="F1" s="67"/>
      <c r="G1" s="67"/>
      <c r="H1" s="67"/>
      <c r="I1" s="1"/>
      <c r="J1" s="1"/>
    </row>
    <row r="2" spans="1:10" ht="20.25">
      <c r="A2" s="70" t="s">
        <v>109</v>
      </c>
      <c r="B2" s="70"/>
      <c r="C2" s="70"/>
      <c r="D2" s="70"/>
      <c r="E2" s="70"/>
      <c r="F2" s="70"/>
      <c r="G2" s="70"/>
      <c r="H2" s="70"/>
      <c r="I2" s="2"/>
      <c r="J2" s="2"/>
    </row>
    <row r="3" spans="1:8" ht="18.75">
      <c r="A3" s="3" t="s">
        <v>1</v>
      </c>
      <c r="B3" s="3" t="s">
        <v>2</v>
      </c>
      <c r="C3" s="3" t="s">
        <v>3</v>
      </c>
      <c r="D3" s="3" t="s">
        <v>4</v>
      </c>
      <c r="E3" s="3" t="s">
        <v>1</v>
      </c>
      <c r="F3" s="3" t="s">
        <v>2</v>
      </c>
      <c r="G3" s="3" t="s">
        <v>3</v>
      </c>
      <c r="H3" s="3" t="s">
        <v>4</v>
      </c>
    </row>
    <row r="4" spans="1:8" ht="18.75">
      <c r="A4" s="4" t="s">
        <v>5</v>
      </c>
      <c r="B4" s="5">
        <v>19</v>
      </c>
      <c r="C4" s="6">
        <v>28</v>
      </c>
      <c r="D4" s="5">
        <f>SUM(B4:C4)</f>
        <v>47</v>
      </c>
      <c r="E4" s="4" t="s">
        <v>7</v>
      </c>
      <c r="F4" s="5">
        <v>159</v>
      </c>
      <c r="G4" s="6">
        <v>40</v>
      </c>
      <c r="H4" s="5">
        <f>SUM(F4:G4)</f>
        <v>199</v>
      </c>
    </row>
    <row r="5" spans="1:8" ht="18.75">
      <c r="A5" s="7" t="s">
        <v>8</v>
      </c>
      <c r="B5" s="5">
        <v>19</v>
      </c>
      <c r="C5" s="5">
        <v>1</v>
      </c>
      <c r="D5" s="5">
        <f>SUM(B5:C5)</f>
        <v>20</v>
      </c>
      <c r="E5" s="7" t="s">
        <v>11</v>
      </c>
      <c r="F5" s="8">
        <v>49</v>
      </c>
      <c r="G5" s="5">
        <v>3</v>
      </c>
      <c r="H5" s="5">
        <f>SUM(F5:G5)</f>
        <v>52</v>
      </c>
    </row>
    <row r="6" spans="1:8" ht="18.75">
      <c r="A6" s="7" t="s">
        <v>14</v>
      </c>
      <c r="B6" s="5">
        <v>65</v>
      </c>
      <c r="C6" s="5">
        <v>0</v>
      </c>
      <c r="D6" s="5">
        <f>SUM(B6:C6)</f>
        <v>65</v>
      </c>
      <c r="E6" s="7" t="s">
        <v>22</v>
      </c>
      <c r="F6" s="5">
        <v>0</v>
      </c>
      <c r="G6" s="5">
        <v>87</v>
      </c>
      <c r="H6" s="5">
        <f>SUM(F6:G6)</f>
        <v>87</v>
      </c>
    </row>
    <row r="7" spans="1:8" ht="18.75">
      <c r="A7" s="7" t="s">
        <v>17</v>
      </c>
      <c r="B7" s="5">
        <v>0</v>
      </c>
      <c r="C7" s="5">
        <v>1</v>
      </c>
      <c r="D7" s="5">
        <f>SUM(B7:C7)</f>
        <v>1</v>
      </c>
      <c r="E7" s="7" t="s">
        <v>23</v>
      </c>
      <c r="F7" s="8">
        <v>154</v>
      </c>
      <c r="G7" s="5">
        <v>23</v>
      </c>
      <c r="H7" s="5">
        <f>SUM(F7:G7)</f>
        <v>177</v>
      </c>
    </row>
    <row r="8" spans="1:8" ht="18.75">
      <c r="A8" s="7" t="s">
        <v>20</v>
      </c>
      <c r="B8" s="5">
        <v>22</v>
      </c>
      <c r="C8" s="5">
        <v>9</v>
      </c>
      <c r="D8" s="5">
        <f>SUM(B8:C8)</f>
        <v>31</v>
      </c>
      <c r="E8" s="7" t="s">
        <v>24</v>
      </c>
      <c r="F8" s="5">
        <v>27</v>
      </c>
      <c r="G8" s="5">
        <v>1</v>
      </c>
      <c r="H8" s="5">
        <f>SUM(F8:G8)</f>
        <v>28</v>
      </c>
    </row>
    <row r="9" spans="1:8" ht="18.75">
      <c r="A9" s="11" t="s">
        <v>4</v>
      </c>
      <c r="B9" s="49">
        <f>SUM(B4:B8)</f>
        <v>125</v>
      </c>
      <c r="C9" s="49">
        <f>SUM(C4:C8)</f>
        <v>39</v>
      </c>
      <c r="D9" s="49">
        <f>SUM(D4:D8)</f>
        <v>164</v>
      </c>
      <c r="E9" s="11" t="s">
        <v>4</v>
      </c>
      <c r="F9" s="13">
        <f>SUM(F4:F8)</f>
        <v>389</v>
      </c>
      <c r="G9" s="12">
        <f>SUM(G4:G8)</f>
        <v>154</v>
      </c>
      <c r="H9" s="12">
        <f>SUM(H4:H8)</f>
        <v>543</v>
      </c>
    </row>
    <row r="10" spans="1:8" ht="18.75">
      <c r="A10" s="3" t="s">
        <v>1</v>
      </c>
      <c r="B10" s="3" t="s">
        <v>2</v>
      </c>
      <c r="C10" s="3" t="s">
        <v>3</v>
      </c>
      <c r="D10" s="3" t="s">
        <v>4</v>
      </c>
      <c r="E10" s="3" t="s">
        <v>1</v>
      </c>
      <c r="F10" s="3" t="s">
        <v>2</v>
      </c>
      <c r="G10" s="3" t="s">
        <v>3</v>
      </c>
      <c r="H10" s="3" t="s">
        <v>4</v>
      </c>
    </row>
    <row r="11" spans="1:8" ht="18.75">
      <c r="A11" s="4" t="s">
        <v>95</v>
      </c>
      <c r="B11" s="5">
        <v>76</v>
      </c>
      <c r="C11" s="5">
        <v>7</v>
      </c>
      <c r="D11" s="5">
        <f>SUM(B11:C11)</f>
        <v>83</v>
      </c>
      <c r="E11" s="4" t="s">
        <v>26</v>
      </c>
      <c r="F11" s="10">
        <v>164</v>
      </c>
      <c r="G11" s="5">
        <v>37</v>
      </c>
      <c r="H11" s="10">
        <f>SUM(F11:G11)</f>
        <v>201</v>
      </c>
    </row>
    <row r="12" spans="1:8" ht="18.75">
      <c r="A12" s="7" t="s">
        <v>27</v>
      </c>
      <c r="B12" s="5">
        <v>15</v>
      </c>
      <c r="C12" s="5">
        <v>19</v>
      </c>
      <c r="D12" s="5">
        <f>SUM(B12:C12)</f>
        <v>34</v>
      </c>
      <c r="E12" s="7" t="s">
        <v>28</v>
      </c>
      <c r="F12" s="5">
        <v>80</v>
      </c>
      <c r="G12" s="5">
        <v>12</v>
      </c>
      <c r="H12" s="5">
        <f>SUM(F12:G12)</f>
        <v>92</v>
      </c>
    </row>
    <row r="13" spans="1:8" ht="18.75">
      <c r="A13" s="7" t="s">
        <v>35</v>
      </c>
      <c r="B13" s="5">
        <v>132</v>
      </c>
      <c r="C13" s="5">
        <v>18</v>
      </c>
      <c r="D13" s="5">
        <f>SUM(B13:C13)</f>
        <v>150</v>
      </c>
      <c r="E13" s="7" t="s">
        <v>30</v>
      </c>
      <c r="F13" s="5">
        <v>79</v>
      </c>
      <c r="G13" s="5">
        <v>7</v>
      </c>
      <c r="H13" s="5">
        <f>SUM(F13:G13)</f>
        <v>86</v>
      </c>
    </row>
    <row r="14" spans="1:8" ht="18.75">
      <c r="A14" s="11" t="s">
        <v>4</v>
      </c>
      <c r="B14" s="64">
        <f>SUM(B11:B13)</f>
        <v>223</v>
      </c>
      <c r="C14" s="64">
        <v>40</v>
      </c>
      <c r="D14" s="64">
        <f>SUM(D11:D13)</f>
        <v>267</v>
      </c>
      <c r="E14" s="7" t="s">
        <v>32</v>
      </c>
      <c r="F14" s="8">
        <v>273</v>
      </c>
      <c r="G14" s="5">
        <v>39</v>
      </c>
      <c r="H14" s="5">
        <f>SUM(F14:G14)</f>
        <v>312</v>
      </c>
    </row>
    <row r="15" spans="1:8" ht="18.75">
      <c r="A15" s="3" t="s">
        <v>1</v>
      </c>
      <c r="B15" s="3" t="s">
        <v>2</v>
      </c>
      <c r="C15" s="3" t="s">
        <v>3</v>
      </c>
      <c r="D15" s="3" t="s">
        <v>4</v>
      </c>
      <c r="E15" s="7" t="s">
        <v>34</v>
      </c>
      <c r="F15" s="8">
        <v>1</v>
      </c>
      <c r="G15" s="5">
        <v>3</v>
      </c>
      <c r="H15" s="5">
        <f>SUM(F15:G15)</f>
        <v>4</v>
      </c>
    </row>
    <row r="16" spans="1:8" ht="18.75">
      <c r="A16" s="4" t="s">
        <v>38</v>
      </c>
      <c r="B16" s="5">
        <v>0</v>
      </c>
      <c r="C16" s="5">
        <v>7</v>
      </c>
      <c r="D16" s="5">
        <f aca="true" t="shared" si="0" ref="D16:D22">SUM(B16:C16)</f>
        <v>7</v>
      </c>
      <c r="E16" s="7" t="s">
        <v>91</v>
      </c>
      <c r="F16" s="8">
        <v>0</v>
      </c>
      <c r="G16" s="5">
        <v>0</v>
      </c>
      <c r="H16" s="5">
        <v>0</v>
      </c>
    </row>
    <row r="17" spans="1:8" ht="18.75">
      <c r="A17" s="7" t="s">
        <v>41</v>
      </c>
      <c r="B17" s="5">
        <v>0</v>
      </c>
      <c r="C17" s="5">
        <v>1</v>
      </c>
      <c r="D17" s="5">
        <f t="shared" si="0"/>
        <v>1</v>
      </c>
      <c r="E17" s="7" t="s">
        <v>37</v>
      </c>
      <c r="F17" s="8">
        <v>23</v>
      </c>
      <c r="G17" s="5">
        <v>0</v>
      </c>
      <c r="H17" s="5">
        <f>SUM(F17:G17)</f>
        <v>23</v>
      </c>
    </row>
    <row r="18" spans="1:8" ht="18.75">
      <c r="A18" s="7" t="s">
        <v>43</v>
      </c>
      <c r="B18" s="5">
        <v>85</v>
      </c>
      <c r="C18" s="5">
        <v>10</v>
      </c>
      <c r="D18" s="5">
        <f t="shared" si="0"/>
        <v>95</v>
      </c>
      <c r="E18" s="7" t="s">
        <v>31</v>
      </c>
      <c r="F18" s="5">
        <v>0</v>
      </c>
      <c r="G18" s="12">
        <v>4</v>
      </c>
      <c r="H18" s="5">
        <f>SUM(F18:G18)</f>
        <v>4</v>
      </c>
    </row>
    <row r="19" spans="1:8" ht="18.75">
      <c r="A19" s="7" t="s">
        <v>45</v>
      </c>
      <c r="B19" s="5">
        <v>0</v>
      </c>
      <c r="C19" s="5">
        <v>1</v>
      </c>
      <c r="D19" s="5">
        <f t="shared" si="0"/>
        <v>1</v>
      </c>
      <c r="E19" s="11" t="s">
        <v>4</v>
      </c>
      <c r="F19" s="55">
        <f>SUM(F11:F18)</f>
        <v>620</v>
      </c>
      <c r="G19" s="12">
        <f>SUM(G11:G18)</f>
        <v>102</v>
      </c>
      <c r="H19" s="56">
        <f>SUM(H11:H18)</f>
        <v>722</v>
      </c>
    </row>
    <row r="20" spans="1:8" ht="18.75">
      <c r="A20" s="7" t="s">
        <v>29</v>
      </c>
      <c r="B20" s="5">
        <v>39</v>
      </c>
      <c r="C20" s="6">
        <v>15</v>
      </c>
      <c r="D20" s="6">
        <f t="shared" si="0"/>
        <v>54</v>
      </c>
      <c r="E20" s="3" t="s">
        <v>1</v>
      </c>
      <c r="F20" s="3" t="s">
        <v>2</v>
      </c>
      <c r="G20" s="3" t="s">
        <v>3</v>
      </c>
      <c r="H20" s="3" t="s">
        <v>4</v>
      </c>
    </row>
    <row r="21" spans="1:8" ht="18.75">
      <c r="A21" s="7" t="s">
        <v>33</v>
      </c>
      <c r="B21" s="5">
        <v>99</v>
      </c>
      <c r="C21" s="5">
        <v>3</v>
      </c>
      <c r="D21" s="5">
        <f t="shared" si="0"/>
        <v>102</v>
      </c>
      <c r="E21" s="4" t="s">
        <v>39</v>
      </c>
      <c r="F21" s="5">
        <v>0</v>
      </c>
      <c r="G21" s="5">
        <v>7</v>
      </c>
      <c r="H21" s="5">
        <f>SUM(F21:G21)</f>
        <v>7</v>
      </c>
    </row>
    <row r="22" spans="1:8" ht="18.75">
      <c r="A22" s="7" t="s">
        <v>47</v>
      </c>
      <c r="B22" s="5">
        <v>0</v>
      </c>
      <c r="C22" s="5">
        <v>34</v>
      </c>
      <c r="D22" s="5">
        <f t="shared" si="0"/>
        <v>34</v>
      </c>
      <c r="E22" s="7" t="s">
        <v>46</v>
      </c>
      <c r="F22" s="5">
        <v>0</v>
      </c>
      <c r="G22" s="5">
        <v>0</v>
      </c>
      <c r="H22" s="5">
        <f>SUM(F22:G22)</f>
        <v>0</v>
      </c>
    </row>
    <row r="23" spans="1:8" ht="18.75">
      <c r="A23" s="11" t="s">
        <v>4</v>
      </c>
      <c r="B23" s="12">
        <f>SUM(B16:B22)</f>
        <v>223</v>
      </c>
      <c r="C23" s="12">
        <f>SUM(C16:C22)</f>
        <v>71</v>
      </c>
      <c r="D23" s="12">
        <f>SUM(D16:D22)</f>
        <v>294</v>
      </c>
      <c r="E23" s="7" t="s">
        <v>48</v>
      </c>
      <c r="F23" s="5">
        <v>120</v>
      </c>
      <c r="G23" s="5">
        <v>23</v>
      </c>
      <c r="H23" s="5">
        <f>SUM(F23:G23)</f>
        <v>143</v>
      </c>
    </row>
    <row r="24" spans="1:8" ht="18.75">
      <c r="A24" s="3" t="s">
        <v>1</v>
      </c>
      <c r="B24" s="3" t="s">
        <v>2</v>
      </c>
      <c r="C24" s="3" t="s">
        <v>3</v>
      </c>
      <c r="D24" s="3" t="s">
        <v>4</v>
      </c>
      <c r="E24" s="59" t="s">
        <v>90</v>
      </c>
      <c r="F24" s="60">
        <v>0</v>
      </c>
      <c r="G24" s="60">
        <v>0</v>
      </c>
      <c r="H24" s="61">
        <f>SUM(F24:G24)</f>
        <v>0</v>
      </c>
    </row>
    <row r="25" spans="1:8" ht="18.75">
      <c r="A25" s="63" t="s">
        <v>103</v>
      </c>
      <c r="B25" s="5">
        <v>56</v>
      </c>
      <c r="C25" s="5">
        <v>15</v>
      </c>
      <c r="D25" s="6">
        <f>SUM(B25:C25)</f>
        <v>71</v>
      </c>
      <c r="E25" s="11" t="s">
        <v>4</v>
      </c>
      <c r="F25" s="12">
        <f>SUM(F21:F24)</f>
        <v>120</v>
      </c>
      <c r="G25" s="13">
        <f>SUM(G21:G24)</f>
        <v>30</v>
      </c>
      <c r="H25" s="12">
        <f>SUM(H21:H24)</f>
        <v>150</v>
      </c>
    </row>
    <row r="26" spans="1:8" ht="18.75">
      <c r="A26" s="7" t="s">
        <v>44</v>
      </c>
      <c r="B26" s="8">
        <v>0</v>
      </c>
      <c r="C26" s="5">
        <v>2</v>
      </c>
      <c r="D26" s="6">
        <f>SUM(B26:C26)</f>
        <v>2</v>
      </c>
      <c r="E26" s="11" t="s">
        <v>104</v>
      </c>
      <c r="F26" s="62"/>
      <c r="G26" s="62"/>
      <c r="H26" s="62"/>
    </row>
    <row r="27" spans="1:8" ht="18.75">
      <c r="A27" s="7" t="s">
        <v>49</v>
      </c>
      <c r="B27" s="5">
        <v>309</v>
      </c>
      <c r="C27" s="5">
        <v>2</v>
      </c>
      <c r="D27" s="6">
        <f>SUM(B27:C27)</f>
        <v>311</v>
      </c>
      <c r="E27" s="3" t="s">
        <v>1</v>
      </c>
      <c r="F27" s="3" t="s">
        <v>2</v>
      </c>
      <c r="G27" s="3" t="s">
        <v>3</v>
      </c>
      <c r="H27" s="3" t="s">
        <v>4</v>
      </c>
    </row>
    <row r="28" spans="1:8" ht="18.75">
      <c r="A28" s="7" t="s">
        <v>50</v>
      </c>
      <c r="B28" s="8">
        <v>52</v>
      </c>
      <c r="C28" s="5">
        <v>0</v>
      </c>
      <c r="D28" s="6">
        <f>SUM(B28:C28)</f>
        <v>52</v>
      </c>
      <c r="E28" s="11" t="s">
        <v>107</v>
      </c>
      <c r="F28" s="5">
        <f>260+36</f>
        <v>296</v>
      </c>
      <c r="G28" s="6">
        <v>18</v>
      </c>
      <c r="H28" s="5">
        <f>SUM(F28:G28)</f>
        <v>314</v>
      </c>
    </row>
    <row r="29" spans="1:8" ht="18.75">
      <c r="A29" s="11" t="s">
        <v>4</v>
      </c>
      <c r="B29" s="13">
        <f>SUM(B25:B28)</f>
        <v>417</v>
      </c>
      <c r="C29" s="12">
        <f>SUM(C25:C28)</f>
        <v>19</v>
      </c>
      <c r="D29" s="12">
        <f>SUM(C29)</f>
        <v>19</v>
      </c>
      <c r="E29" s="9" t="s">
        <v>98</v>
      </c>
      <c r="F29" s="8">
        <v>98</v>
      </c>
      <c r="G29" s="5">
        <v>2</v>
      </c>
      <c r="H29" s="5">
        <f>SUM(F29:G29)</f>
        <v>100</v>
      </c>
    </row>
    <row r="30" spans="1:8" ht="18.75">
      <c r="A30" s="14"/>
      <c r="B30" s="16"/>
      <c r="C30" s="15"/>
      <c r="D30" s="15"/>
      <c r="E30" s="7" t="s">
        <v>19</v>
      </c>
      <c r="F30" s="5">
        <v>5</v>
      </c>
      <c r="G30" s="5">
        <v>9</v>
      </c>
      <c r="H30" s="5">
        <f>SUM(F30:G30)</f>
        <v>14</v>
      </c>
    </row>
    <row r="31" spans="5:8" ht="18.75">
      <c r="E31" s="11" t="s">
        <v>4</v>
      </c>
      <c r="F31" s="12">
        <f>SUM(F28:F30)</f>
        <v>399</v>
      </c>
      <c r="G31" s="12">
        <f>SUM(G28:G30)</f>
        <v>29</v>
      </c>
      <c r="H31" s="12">
        <f>SUM(H28:H30)</f>
        <v>428</v>
      </c>
    </row>
    <row r="32" spans="1:8" ht="18.75">
      <c r="A32" s="3" t="s">
        <v>1</v>
      </c>
      <c r="B32" s="3" t="s">
        <v>2</v>
      </c>
      <c r="C32" s="3" t="s">
        <v>3</v>
      </c>
      <c r="D32" s="3" t="s">
        <v>4</v>
      </c>
      <c r="E32" s="3" t="s">
        <v>1</v>
      </c>
      <c r="F32" s="3" t="s">
        <v>2</v>
      </c>
      <c r="G32" s="3" t="s">
        <v>3</v>
      </c>
      <c r="H32" s="3" t="s">
        <v>4</v>
      </c>
    </row>
    <row r="33" spans="1:9" ht="18.75">
      <c r="A33" s="4" t="s">
        <v>51</v>
      </c>
      <c r="B33" s="5">
        <v>62</v>
      </c>
      <c r="C33" s="5">
        <v>74</v>
      </c>
      <c r="D33" s="5">
        <f>SUM(B33:C33)</f>
        <v>136</v>
      </c>
      <c r="E33" s="4" t="s">
        <v>52</v>
      </c>
      <c r="F33" s="5">
        <v>137</v>
      </c>
      <c r="G33" s="5">
        <v>13</v>
      </c>
      <c r="H33" s="5">
        <f aca="true" t="shared" si="1" ref="H33:H38">SUM(F33:G33)</f>
        <v>150</v>
      </c>
      <c r="I33" s="17"/>
    </row>
    <row r="34" spans="1:8" ht="18.75">
      <c r="A34" s="7" t="s">
        <v>53</v>
      </c>
      <c r="B34" s="5">
        <v>167</v>
      </c>
      <c r="C34" s="5">
        <v>18</v>
      </c>
      <c r="D34" s="5">
        <f>SUM(B34:C34)</f>
        <v>185</v>
      </c>
      <c r="E34" s="7" t="s">
        <v>54</v>
      </c>
      <c r="F34" s="5">
        <v>1</v>
      </c>
      <c r="G34" s="5">
        <v>0</v>
      </c>
      <c r="H34" s="5">
        <f t="shared" si="1"/>
        <v>1</v>
      </c>
    </row>
    <row r="35" spans="1:8" ht="18.75">
      <c r="A35" s="7" t="s">
        <v>55</v>
      </c>
      <c r="B35" s="5">
        <v>16</v>
      </c>
      <c r="C35" s="5">
        <v>19</v>
      </c>
      <c r="D35" s="5">
        <f>SUM(B35:C35)</f>
        <v>35</v>
      </c>
      <c r="E35" s="9" t="s">
        <v>56</v>
      </c>
      <c r="F35" s="6">
        <v>103</v>
      </c>
      <c r="G35" s="5">
        <v>31</v>
      </c>
      <c r="H35" s="5">
        <f t="shared" si="1"/>
        <v>134</v>
      </c>
    </row>
    <row r="36" spans="1:8" ht="18.75">
      <c r="A36" s="7" t="s">
        <v>57</v>
      </c>
      <c r="B36" s="5">
        <v>5</v>
      </c>
      <c r="C36" s="5">
        <v>64</v>
      </c>
      <c r="D36" s="5">
        <f>SUM(B36:C36)</f>
        <v>69</v>
      </c>
      <c r="E36" s="7" t="s">
        <v>58</v>
      </c>
      <c r="F36" s="5">
        <v>6</v>
      </c>
      <c r="G36" s="5">
        <v>2</v>
      </c>
      <c r="H36" s="5">
        <f t="shared" si="1"/>
        <v>8</v>
      </c>
    </row>
    <row r="37" spans="1:8" ht="18.75">
      <c r="A37" s="7" t="s">
        <v>59</v>
      </c>
      <c r="B37" s="5">
        <v>210</v>
      </c>
      <c r="C37" s="5">
        <v>53</v>
      </c>
      <c r="D37" s="5">
        <f>SUM(B37:C37)</f>
        <v>263</v>
      </c>
      <c r="E37" s="7" t="s">
        <v>36</v>
      </c>
      <c r="F37" s="5">
        <f>88+21</f>
        <v>109</v>
      </c>
      <c r="G37" s="5">
        <v>11</v>
      </c>
      <c r="H37" s="5">
        <f t="shared" si="1"/>
        <v>120</v>
      </c>
    </row>
    <row r="38" spans="1:8" ht="18.75">
      <c r="A38" s="11" t="s">
        <v>4</v>
      </c>
      <c r="B38" s="12">
        <f>SUM(B33:B37)</f>
        <v>460</v>
      </c>
      <c r="C38" s="12">
        <f>SUM(C33:C37)</f>
        <v>228</v>
      </c>
      <c r="D38" s="12">
        <f>SUM(D33:D37)</f>
        <v>688</v>
      </c>
      <c r="E38" s="7" t="s">
        <v>60</v>
      </c>
      <c r="F38" s="5">
        <v>0</v>
      </c>
      <c r="G38" s="5">
        <v>1</v>
      </c>
      <c r="H38" s="5">
        <f t="shared" si="1"/>
        <v>1</v>
      </c>
    </row>
    <row r="39" spans="5:8" ht="18.75">
      <c r="E39" s="11" t="s">
        <v>4</v>
      </c>
      <c r="F39" s="12">
        <f>SUM(F33:F38)</f>
        <v>356</v>
      </c>
      <c r="G39" s="12">
        <f>SUM(G33:G38)</f>
        <v>58</v>
      </c>
      <c r="H39" s="12">
        <f>SUM(H33:H37)</f>
        <v>413</v>
      </c>
    </row>
    <row r="40" spans="1:8" ht="18.75">
      <c r="A40" s="3" t="s">
        <v>1</v>
      </c>
      <c r="B40" s="3" t="s">
        <v>2</v>
      </c>
      <c r="C40" s="3" t="s">
        <v>3</v>
      </c>
      <c r="D40" s="3" t="s">
        <v>4</v>
      </c>
      <c r="E40" s="3" t="s">
        <v>1</v>
      </c>
      <c r="F40" s="3" t="s">
        <v>2</v>
      </c>
      <c r="G40" s="3" t="s">
        <v>3</v>
      </c>
      <c r="H40" s="3" t="s">
        <v>4</v>
      </c>
    </row>
    <row r="41" spans="1:8" ht="18.75">
      <c r="A41" s="11" t="s">
        <v>61</v>
      </c>
      <c r="B41" s="5" t="s">
        <v>12</v>
      </c>
      <c r="C41" s="5"/>
      <c r="D41" s="5" t="s">
        <v>12</v>
      </c>
      <c r="E41" s="22" t="s">
        <v>62</v>
      </c>
      <c r="F41" s="8" t="s">
        <v>12</v>
      </c>
      <c r="G41" s="8" t="s">
        <v>12</v>
      </c>
      <c r="H41" s="8" t="s">
        <v>12</v>
      </c>
    </row>
    <row r="42" spans="1:8" ht="18" customHeight="1">
      <c r="A42" s="11" t="s">
        <v>63</v>
      </c>
      <c r="B42" s="5">
        <v>0</v>
      </c>
      <c r="C42" s="5" t="s">
        <v>12</v>
      </c>
      <c r="D42" s="5">
        <v>0</v>
      </c>
      <c r="E42" s="11" t="s">
        <v>64</v>
      </c>
      <c r="F42" s="5">
        <v>0</v>
      </c>
      <c r="G42" s="5" t="s">
        <v>12</v>
      </c>
      <c r="H42" s="5">
        <v>0</v>
      </c>
    </row>
    <row r="43" spans="1:8" ht="18" customHeight="1">
      <c r="A43" s="18" t="s">
        <v>65</v>
      </c>
      <c r="B43" s="19" t="s">
        <v>66</v>
      </c>
      <c r="C43" s="5" t="s">
        <v>12</v>
      </c>
      <c r="D43" s="19" t="s">
        <v>68</v>
      </c>
      <c r="E43" s="20" t="s">
        <v>69</v>
      </c>
      <c r="F43" s="8">
        <v>49</v>
      </c>
      <c r="G43" s="8" t="s">
        <v>12</v>
      </c>
      <c r="H43" s="8">
        <f>SUM(F43:G43)</f>
        <v>49</v>
      </c>
    </row>
    <row r="44" spans="1:8" ht="37.5">
      <c r="A44" s="20" t="s">
        <v>70</v>
      </c>
      <c r="B44" s="8">
        <v>51</v>
      </c>
      <c r="C44" s="8" t="s">
        <v>12</v>
      </c>
      <c r="D44" s="8">
        <f>SUM(B44:C44)</f>
        <v>51</v>
      </c>
      <c r="E44" s="21" t="s">
        <v>71</v>
      </c>
      <c r="F44" s="19" t="s">
        <v>94</v>
      </c>
      <c r="G44" s="8" t="s">
        <v>12</v>
      </c>
      <c r="H44" s="8">
        <v>20</v>
      </c>
    </row>
    <row r="45" spans="1:8" ht="37.5">
      <c r="A45" s="20" t="s">
        <v>72</v>
      </c>
      <c r="B45" s="8">
        <v>0</v>
      </c>
      <c r="C45" s="8" t="s">
        <v>12</v>
      </c>
      <c r="D45" s="8">
        <v>0</v>
      </c>
      <c r="E45" s="20" t="s">
        <v>73</v>
      </c>
      <c r="F45" s="8">
        <v>19</v>
      </c>
      <c r="G45" s="8" t="s">
        <v>12</v>
      </c>
      <c r="H45" s="8">
        <v>19</v>
      </c>
    </row>
    <row r="46" spans="1:8" ht="24" customHeight="1">
      <c r="A46" s="22" t="s">
        <v>74</v>
      </c>
      <c r="B46" s="8">
        <v>0</v>
      </c>
      <c r="C46" s="8" t="s">
        <v>12</v>
      </c>
      <c r="D46" s="8">
        <v>0</v>
      </c>
      <c r="E46" s="20" t="s">
        <v>75</v>
      </c>
      <c r="F46" s="8" t="s">
        <v>12</v>
      </c>
      <c r="G46" s="8" t="s">
        <v>12</v>
      </c>
      <c r="H46" s="8" t="s">
        <v>12</v>
      </c>
    </row>
    <row r="47" spans="1:8" ht="27" customHeight="1">
      <c r="A47" s="22" t="s">
        <v>76</v>
      </c>
      <c r="B47" s="8">
        <v>40</v>
      </c>
      <c r="C47" s="8" t="s">
        <v>12</v>
      </c>
      <c r="D47" s="8">
        <f>SUM(B47:C47)</f>
        <v>40</v>
      </c>
      <c r="E47" s="20" t="s">
        <v>102</v>
      </c>
      <c r="F47" s="8">
        <v>24</v>
      </c>
      <c r="G47" s="8" t="s">
        <v>12</v>
      </c>
      <c r="H47" s="8">
        <v>24</v>
      </c>
    </row>
    <row r="48" spans="1:8" ht="18.75">
      <c r="A48" s="22" t="s">
        <v>78</v>
      </c>
      <c r="B48" s="8" t="s">
        <v>12</v>
      </c>
      <c r="C48" s="8" t="s">
        <v>12</v>
      </c>
      <c r="D48" s="5" t="s">
        <v>12</v>
      </c>
      <c r="E48" s="22" t="s">
        <v>79</v>
      </c>
      <c r="F48" s="8">
        <v>59</v>
      </c>
      <c r="G48" s="8" t="s">
        <v>12</v>
      </c>
      <c r="H48" s="5">
        <v>59</v>
      </c>
    </row>
    <row r="49" spans="1:8" ht="18.75">
      <c r="A49" s="11" t="s">
        <v>4</v>
      </c>
      <c r="B49" s="49">
        <v>91</v>
      </c>
      <c r="C49" s="12">
        <v>2</v>
      </c>
      <c r="D49" s="12">
        <f>SUM(D42:D48)</f>
        <v>91</v>
      </c>
      <c r="E49" s="11"/>
      <c r="F49" s="13"/>
      <c r="G49" s="12"/>
      <c r="H49" s="12"/>
    </row>
    <row r="50" ht="18.75">
      <c r="F50" s="58">
        <v>4363</v>
      </c>
    </row>
    <row r="51" spans="1:6" ht="18.75">
      <c r="A51" s="23" t="s">
        <v>2</v>
      </c>
      <c r="B51" s="57">
        <f>SUM(B9+B14+B23+B29+B38+F9+F19+F25+F31+F39)</f>
        <v>3332</v>
      </c>
      <c r="E51" s="23" t="s">
        <v>80</v>
      </c>
      <c r="F51" s="25">
        <v>24</v>
      </c>
    </row>
    <row r="52" spans="1:6" ht="18.75">
      <c r="A52" s="23" t="s">
        <v>3</v>
      </c>
      <c r="B52" s="57">
        <f>SUM(C9+C14+C23+C29+C38+G9+G19+G25+G31+G39)</f>
        <v>770</v>
      </c>
      <c r="E52" s="23" t="s">
        <v>81</v>
      </c>
      <c r="F52" s="24">
        <v>20</v>
      </c>
    </row>
    <row r="53" spans="1:6" ht="18.75">
      <c r="A53" s="26" t="s">
        <v>70</v>
      </c>
      <c r="B53" s="24">
        <v>50</v>
      </c>
      <c r="E53" s="26" t="s">
        <v>82</v>
      </c>
      <c r="F53" s="24">
        <v>19</v>
      </c>
    </row>
    <row r="54" spans="1:6" ht="18.75">
      <c r="A54" s="26" t="s">
        <v>101</v>
      </c>
      <c r="B54" s="25">
        <v>226</v>
      </c>
      <c r="E54" s="23" t="s">
        <v>84</v>
      </c>
      <c r="F54" s="24">
        <v>56</v>
      </c>
    </row>
    <row r="55" spans="1:6" ht="18.75">
      <c r="A55" s="23" t="s">
        <v>76</v>
      </c>
      <c r="B55" s="25">
        <v>40</v>
      </c>
      <c r="E55" s="23" t="s">
        <v>85</v>
      </c>
      <c r="F55" s="24">
        <v>11</v>
      </c>
    </row>
    <row r="56" spans="1:6" ht="18.75">
      <c r="A56" s="23" t="s">
        <v>99</v>
      </c>
      <c r="B56" s="25">
        <v>45</v>
      </c>
      <c r="E56" s="22" t="s">
        <v>87</v>
      </c>
      <c r="F56" s="27">
        <f>SUM(F50:F55)</f>
        <v>4493</v>
      </c>
    </row>
    <row r="57" spans="1:2" ht="18.75">
      <c r="A57" s="23" t="s">
        <v>105</v>
      </c>
      <c r="B57" s="25">
        <f>25+49</f>
        <v>74</v>
      </c>
    </row>
    <row r="60" spans="1:8" ht="18.75">
      <c r="A60" s="28"/>
      <c r="B60" s="29"/>
      <c r="C60" s="38"/>
      <c r="D60" s="38"/>
      <c r="E60" s="28"/>
      <c r="F60" s="29"/>
      <c r="G60" s="38"/>
      <c r="H60" s="38"/>
    </row>
    <row r="61" spans="1:8" ht="18.75">
      <c r="A61" s="28"/>
      <c r="B61" s="29"/>
      <c r="C61" s="38"/>
      <c r="D61" s="38"/>
      <c r="E61" s="28"/>
      <c r="F61" s="29"/>
      <c r="G61" s="38"/>
      <c r="H61" s="38"/>
    </row>
    <row r="62" spans="1:8" ht="18.75">
      <c r="A62" s="28"/>
      <c r="B62" s="29"/>
      <c r="C62" s="38"/>
      <c r="D62" s="38"/>
      <c r="E62" s="28"/>
      <c r="F62" s="46"/>
      <c r="G62" s="38"/>
      <c r="H62" s="38"/>
    </row>
    <row r="63" spans="1:8" ht="18.75">
      <c r="A63" s="28"/>
      <c r="B63" s="29"/>
      <c r="C63" s="38"/>
      <c r="D63" s="38"/>
      <c r="E63" s="47"/>
      <c r="F63" s="48"/>
      <c r="G63" s="38"/>
      <c r="H63" s="38"/>
    </row>
    <row r="64" spans="1:8" ht="18">
      <c r="A64" s="38"/>
      <c r="B64" s="38"/>
      <c r="C64" s="38"/>
      <c r="D64" s="38"/>
      <c r="E64" s="38"/>
      <c r="F64" s="38"/>
      <c r="G64" s="38"/>
      <c r="H64" s="38"/>
    </row>
  </sheetData>
  <mergeCells count="2">
    <mergeCell ref="A1:H1"/>
    <mergeCell ref="A2:H2"/>
  </mergeCells>
  <conditionalFormatting sqref="F60:F63 B60:B63 C27 F33:G39 H39 F41:H49 B34 B43 B44:C48 B13:B14 B25:C26 B19 I33 F25:H25 F28:G31 G19 F18:F19 F4:G9 F21:G24 F11:G17 B28:C30 F50:F56 B51:B57">
    <cfRule type="expression" priority="1" dxfId="0" stopIfTrue="1">
      <formula>"E22"</formula>
    </cfRule>
  </conditionalFormatting>
  <printOptions/>
  <pageMargins left="1.1" right="0.75" top="0.2" bottom="0.26" header="0.19" footer="0.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4">
      <selection activeCell="F60" sqref="F60"/>
    </sheetView>
  </sheetViews>
  <sheetFormatPr defaultColWidth="8.72265625" defaultRowHeight="18"/>
  <cols>
    <col min="1" max="1" width="19.2734375" style="0" customWidth="1"/>
    <col min="2" max="2" width="10.0859375" style="0" customWidth="1"/>
    <col min="3" max="3" width="7.99609375" style="0" customWidth="1"/>
    <col min="4" max="4" width="7.0859375" style="0" customWidth="1"/>
    <col min="5" max="5" width="17.72265625" style="0" customWidth="1"/>
    <col min="6" max="6" width="8.18359375" style="0" customWidth="1"/>
    <col min="7" max="7" width="7.2734375" style="0" customWidth="1"/>
    <col min="8" max="8" width="8.18359375" style="0" customWidth="1"/>
  </cols>
  <sheetData>
    <row r="1" spans="1:10" ht="23.25">
      <c r="A1" s="67" t="s">
        <v>0</v>
      </c>
      <c r="B1" s="67"/>
      <c r="C1" s="67"/>
      <c r="D1" s="67"/>
      <c r="E1" s="67"/>
      <c r="F1" s="67"/>
      <c r="G1" s="67"/>
      <c r="H1" s="67"/>
      <c r="I1" s="1"/>
      <c r="J1" s="1"/>
    </row>
    <row r="2" spans="1:10" ht="20.25">
      <c r="A2" s="70" t="s">
        <v>110</v>
      </c>
      <c r="B2" s="70"/>
      <c r="C2" s="70"/>
      <c r="D2" s="70"/>
      <c r="E2" s="70"/>
      <c r="F2" s="70"/>
      <c r="G2" s="70"/>
      <c r="H2" s="70"/>
      <c r="I2" s="2"/>
      <c r="J2" s="2"/>
    </row>
    <row r="3" spans="1:8" ht="18.75">
      <c r="A3" s="3" t="s">
        <v>1</v>
      </c>
      <c r="B3" s="3" t="s">
        <v>2</v>
      </c>
      <c r="C3" s="3" t="s">
        <v>3</v>
      </c>
      <c r="D3" s="3" t="s">
        <v>4</v>
      </c>
      <c r="E3" s="3" t="s">
        <v>1</v>
      </c>
      <c r="F3" s="3" t="s">
        <v>2</v>
      </c>
      <c r="G3" s="3" t="s">
        <v>3</v>
      </c>
      <c r="H3" s="3" t="s">
        <v>4</v>
      </c>
    </row>
    <row r="4" spans="1:8" ht="18.75">
      <c r="A4" s="4" t="s">
        <v>5</v>
      </c>
      <c r="B4" s="5">
        <v>28</v>
      </c>
      <c r="C4" s="6">
        <v>28</v>
      </c>
      <c r="D4" s="5">
        <f>SUM(B4:C4)</f>
        <v>56</v>
      </c>
      <c r="E4" s="4" t="s">
        <v>7</v>
      </c>
      <c r="F4" s="5">
        <v>278</v>
      </c>
      <c r="G4" s="6">
        <v>40</v>
      </c>
      <c r="H4" s="5">
        <f>SUM(F4:G4)</f>
        <v>318</v>
      </c>
    </row>
    <row r="5" spans="1:8" ht="18.75">
      <c r="A5" s="7" t="s">
        <v>8</v>
      </c>
      <c r="B5" s="5">
        <v>25</v>
      </c>
      <c r="C5" s="5">
        <v>1</v>
      </c>
      <c r="D5" s="5">
        <f>SUM(B5:C5)</f>
        <v>26</v>
      </c>
      <c r="E5" s="7" t="s">
        <v>11</v>
      </c>
      <c r="F5" s="8">
        <v>49</v>
      </c>
      <c r="G5" s="5">
        <v>3</v>
      </c>
      <c r="H5" s="5">
        <f>SUM(F5:G5)</f>
        <v>52</v>
      </c>
    </row>
    <row r="6" spans="1:8" ht="18.75">
      <c r="A6" s="7" t="s">
        <v>14</v>
      </c>
      <c r="B6" s="5">
        <v>65</v>
      </c>
      <c r="C6" s="5">
        <v>0</v>
      </c>
      <c r="D6" s="5">
        <f>SUM(B6:C6)</f>
        <v>65</v>
      </c>
      <c r="E6" s="7" t="s">
        <v>22</v>
      </c>
      <c r="F6" s="5">
        <v>0</v>
      </c>
      <c r="G6" s="5">
        <v>87</v>
      </c>
      <c r="H6" s="5">
        <f>SUM(F6:G6)</f>
        <v>87</v>
      </c>
    </row>
    <row r="7" spans="1:8" ht="18.75">
      <c r="A7" s="7" t="s">
        <v>17</v>
      </c>
      <c r="B7" s="5">
        <v>0</v>
      </c>
      <c r="C7" s="5">
        <v>1</v>
      </c>
      <c r="D7" s="5">
        <f>SUM(B7:C7)</f>
        <v>1</v>
      </c>
      <c r="E7" s="7" t="s">
        <v>23</v>
      </c>
      <c r="F7" s="8">
        <v>154</v>
      </c>
      <c r="G7" s="5">
        <v>23</v>
      </c>
      <c r="H7" s="5">
        <f>SUM(F7:G7)</f>
        <v>177</v>
      </c>
    </row>
    <row r="8" spans="1:8" ht="18.75">
      <c r="A8" s="7" t="s">
        <v>20</v>
      </c>
      <c r="B8" s="5">
        <v>22</v>
      </c>
      <c r="C8" s="5">
        <v>9</v>
      </c>
      <c r="D8" s="5">
        <f>SUM(B8:C8)</f>
        <v>31</v>
      </c>
      <c r="E8" s="7" t="s">
        <v>24</v>
      </c>
      <c r="F8" s="5">
        <v>39</v>
      </c>
      <c r="G8" s="5">
        <v>1</v>
      </c>
      <c r="H8" s="5">
        <f>SUM(F8:G8)</f>
        <v>40</v>
      </c>
    </row>
    <row r="9" spans="1:8" ht="18.75">
      <c r="A9" s="11" t="s">
        <v>4</v>
      </c>
      <c r="B9" s="49">
        <f>SUM(B4:B8)</f>
        <v>140</v>
      </c>
      <c r="C9" s="49">
        <f>SUM(C4:C8)</f>
        <v>39</v>
      </c>
      <c r="D9" s="49">
        <f>SUM(D4:D8)</f>
        <v>179</v>
      </c>
      <c r="E9" s="11" t="s">
        <v>4</v>
      </c>
      <c r="F9" s="13">
        <f>SUM(F4:F8)</f>
        <v>520</v>
      </c>
      <c r="G9" s="12">
        <f>SUM(G4:G8)</f>
        <v>154</v>
      </c>
      <c r="H9" s="12">
        <f>SUM(H4:H8)</f>
        <v>674</v>
      </c>
    </row>
    <row r="10" spans="1:8" ht="18.75">
      <c r="A10" s="3" t="s">
        <v>1</v>
      </c>
      <c r="B10" s="3" t="s">
        <v>2</v>
      </c>
      <c r="C10" s="3" t="s">
        <v>3</v>
      </c>
      <c r="D10" s="3" t="s">
        <v>4</v>
      </c>
      <c r="E10" s="3" t="s">
        <v>1</v>
      </c>
      <c r="F10" s="3" t="s">
        <v>2</v>
      </c>
      <c r="G10" s="3" t="s">
        <v>3</v>
      </c>
      <c r="H10" s="3" t="s">
        <v>4</v>
      </c>
    </row>
    <row r="11" spans="1:8" ht="18.75">
      <c r="A11" s="4" t="s">
        <v>95</v>
      </c>
      <c r="B11" s="5">
        <v>83</v>
      </c>
      <c r="C11" s="5">
        <v>7</v>
      </c>
      <c r="D11" s="5">
        <f>SUM(B11:C11)</f>
        <v>90</v>
      </c>
      <c r="E11" s="4" t="s">
        <v>26</v>
      </c>
      <c r="F11" s="10">
        <v>164</v>
      </c>
      <c r="G11" s="5">
        <v>37</v>
      </c>
      <c r="H11" s="10">
        <f>SUM(F11:G11)</f>
        <v>201</v>
      </c>
    </row>
    <row r="12" spans="1:8" ht="18.75">
      <c r="A12" s="7" t="s">
        <v>27</v>
      </c>
      <c r="B12" s="5">
        <v>43</v>
      </c>
      <c r="C12" s="5">
        <v>19</v>
      </c>
      <c r="D12" s="5">
        <f>SUM(B12:C12)</f>
        <v>62</v>
      </c>
      <c r="E12" s="7" t="s">
        <v>28</v>
      </c>
      <c r="F12" s="5">
        <v>80</v>
      </c>
      <c r="G12" s="5">
        <v>12</v>
      </c>
      <c r="H12" s="5">
        <f>SUM(F12:G12)</f>
        <v>92</v>
      </c>
    </row>
    <row r="13" spans="1:8" ht="18.75">
      <c r="A13" s="7" t="s">
        <v>35</v>
      </c>
      <c r="B13" s="5">
        <v>132</v>
      </c>
      <c r="C13" s="5">
        <v>18</v>
      </c>
      <c r="D13" s="5">
        <f>SUM(B13:C13)</f>
        <v>150</v>
      </c>
      <c r="E13" s="7" t="s">
        <v>30</v>
      </c>
      <c r="F13" s="5">
        <v>79</v>
      </c>
      <c r="G13" s="5">
        <v>7</v>
      </c>
      <c r="H13" s="5">
        <f>SUM(F13:G13)</f>
        <v>86</v>
      </c>
    </row>
    <row r="14" spans="1:8" ht="18.75">
      <c r="A14" s="11" t="s">
        <v>4</v>
      </c>
      <c r="B14" s="64">
        <f>SUM(B11:B13)</f>
        <v>258</v>
      </c>
      <c r="C14" s="64">
        <v>40</v>
      </c>
      <c r="D14" s="64">
        <f>SUM(D11:D13)</f>
        <v>302</v>
      </c>
      <c r="E14" s="7" t="s">
        <v>32</v>
      </c>
      <c r="F14" s="8">
        <v>273</v>
      </c>
      <c r="G14" s="5">
        <v>39</v>
      </c>
      <c r="H14" s="5">
        <f>SUM(F14:G14)</f>
        <v>312</v>
      </c>
    </row>
    <row r="15" spans="1:8" ht="18.75">
      <c r="A15" s="3" t="s">
        <v>1</v>
      </c>
      <c r="B15" s="3" t="s">
        <v>2</v>
      </c>
      <c r="C15" s="3" t="s">
        <v>3</v>
      </c>
      <c r="D15" s="3" t="s">
        <v>4</v>
      </c>
      <c r="E15" s="7" t="s">
        <v>34</v>
      </c>
      <c r="F15" s="8">
        <v>1</v>
      </c>
      <c r="G15" s="5">
        <v>3</v>
      </c>
      <c r="H15" s="5">
        <f>SUM(F15:G15)</f>
        <v>4</v>
      </c>
    </row>
    <row r="16" spans="1:8" ht="18.75">
      <c r="A16" s="4" t="s">
        <v>38</v>
      </c>
      <c r="B16" s="5">
        <v>16</v>
      </c>
      <c r="C16" s="5">
        <v>7</v>
      </c>
      <c r="D16" s="5">
        <f aca="true" t="shared" si="0" ref="D16:D22">SUM(B16:C16)</f>
        <v>23</v>
      </c>
      <c r="E16" s="7" t="s">
        <v>91</v>
      </c>
      <c r="F16" s="8">
        <v>0</v>
      </c>
      <c r="G16" s="5">
        <v>0</v>
      </c>
      <c r="H16" s="5">
        <v>0</v>
      </c>
    </row>
    <row r="17" spans="1:8" ht="18.75">
      <c r="A17" s="7" t="s">
        <v>41</v>
      </c>
      <c r="B17" s="5">
        <v>50</v>
      </c>
      <c r="C17" s="5">
        <v>1</v>
      </c>
      <c r="D17" s="5">
        <f t="shared" si="0"/>
        <v>51</v>
      </c>
      <c r="E17" s="7" t="s">
        <v>37</v>
      </c>
      <c r="F17" s="8">
        <v>23</v>
      </c>
      <c r="G17" s="5">
        <v>0</v>
      </c>
      <c r="H17" s="5">
        <f>SUM(F17:G17)</f>
        <v>23</v>
      </c>
    </row>
    <row r="18" spans="1:8" ht="18.75">
      <c r="A18" s="7" t="s">
        <v>43</v>
      </c>
      <c r="B18" s="5">
        <v>85</v>
      </c>
      <c r="C18" s="5">
        <v>10</v>
      </c>
      <c r="D18" s="5">
        <f t="shared" si="0"/>
        <v>95</v>
      </c>
      <c r="E18" s="7" t="s">
        <v>31</v>
      </c>
      <c r="F18" s="5">
        <v>0</v>
      </c>
      <c r="G18" s="12">
        <v>4</v>
      </c>
      <c r="H18" s="5">
        <f>SUM(F18:G18)</f>
        <v>4</v>
      </c>
    </row>
    <row r="19" spans="1:8" ht="18.75">
      <c r="A19" s="7" t="s">
        <v>45</v>
      </c>
      <c r="B19" s="5">
        <v>0</v>
      </c>
      <c r="C19" s="5">
        <v>1</v>
      </c>
      <c r="D19" s="5">
        <f t="shared" si="0"/>
        <v>1</v>
      </c>
      <c r="E19" s="11" t="s">
        <v>4</v>
      </c>
      <c r="F19" s="55">
        <f>SUM(F11:F18)</f>
        <v>620</v>
      </c>
      <c r="G19" s="12">
        <f>SUM(G11:G18)</f>
        <v>102</v>
      </c>
      <c r="H19" s="56">
        <f>SUM(H11:H18)</f>
        <v>722</v>
      </c>
    </row>
    <row r="20" spans="1:8" ht="18.75">
      <c r="A20" s="7" t="s">
        <v>29</v>
      </c>
      <c r="B20" s="5">
        <v>39</v>
      </c>
      <c r="C20" s="6">
        <v>15</v>
      </c>
      <c r="D20" s="6">
        <f t="shared" si="0"/>
        <v>54</v>
      </c>
      <c r="E20" s="3" t="s">
        <v>1</v>
      </c>
      <c r="F20" s="3" t="s">
        <v>2</v>
      </c>
      <c r="G20" s="3" t="s">
        <v>3</v>
      </c>
      <c r="H20" s="3" t="s">
        <v>4</v>
      </c>
    </row>
    <row r="21" spans="1:8" ht="18.75">
      <c r="A21" s="7" t="s">
        <v>33</v>
      </c>
      <c r="B21" s="5">
        <v>99</v>
      </c>
      <c r="C21" s="5">
        <v>3</v>
      </c>
      <c r="D21" s="5">
        <f t="shared" si="0"/>
        <v>102</v>
      </c>
      <c r="E21" s="4" t="s">
        <v>39</v>
      </c>
      <c r="F21" s="5">
        <v>0</v>
      </c>
      <c r="G21" s="5">
        <v>7</v>
      </c>
      <c r="H21" s="5">
        <f>SUM(F21:G21)</f>
        <v>7</v>
      </c>
    </row>
    <row r="22" spans="1:8" ht="18.75">
      <c r="A22" s="7" t="s">
        <v>47</v>
      </c>
      <c r="B22" s="5">
        <v>0</v>
      </c>
      <c r="C22" s="5">
        <v>34</v>
      </c>
      <c r="D22" s="5">
        <f t="shared" si="0"/>
        <v>34</v>
      </c>
      <c r="E22" s="7" t="s">
        <v>46</v>
      </c>
      <c r="F22" s="5">
        <v>19</v>
      </c>
      <c r="G22" s="5">
        <v>3</v>
      </c>
      <c r="H22" s="5">
        <f>SUM(F22:G22)</f>
        <v>22</v>
      </c>
    </row>
    <row r="23" spans="1:8" ht="18.75">
      <c r="A23" s="11" t="s">
        <v>4</v>
      </c>
      <c r="B23" s="12">
        <f>SUM(B16:B22)</f>
        <v>289</v>
      </c>
      <c r="C23" s="12">
        <f>SUM(C16:C22)</f>
        <v>71</v>
      </c>
      <c r="D23" s="12">
        <f>SUM(D16:D22)</f>
        <v>360</v>
      </c>
      <c r="E23" s="7" t="s">
        <v>48</v>
      </c>
      <c r="F23" s="5">
        <v>120</v>
      </c>
      <c r="G23" s="5">
        <v>24</v>
      </c>
      <c r="H23" s="5">
        <f>SUM(F23:G23)</f>
        <v>144</v>
      </c>
    </row>
    <row r="24" spans="1:8" ht="18.75">
      <c r="A24" s="3" t="s">
        <v>1</v>
      </c>
      <c r="B24" s="3" t="s">
        <v>2</v>
      </c>
      <c r="C24" s="3" t="s">
        <v>3</v>
      </c>
      <c r="D24" s="3" t="s">
        <v>4</v>
      </c>
      <c r="E24" s="59" t="s">
        <v>90</v>
      </c>
      <c r="F24" s="60">
        <v>0</v>
      </c>
      <c r="G24" s="60">
        <v>0</v>
      </c>
      <c r="H24" s="61">
        <f>SUM(F24:G24)</f>
        <v>0</v>
      </c>
    </row>
    <row r="25" spans="1:8" ht="18.75">
      <c r="A25" s="63" t="s">
        <v>103</v>
      </c>
      <c r="B25" s="5">
        <v>75</v>
      </c>
      <c r="C25" s="5">
        <v>16</v>
      </c>
      <c r="D25" s="6">
        <f>SUM(B25:C25)</f>
        <v>91</v>
      </c>
      <c r="E25" s="11" t="s">
        <v>4</v>
      </c>
      <c r="F25" s="12">
        <f>SUM(F21:F24)</f>
        <v>139</v>
      </c>
      <c r="G25" s="13">
        <f>SUM(G21:G24)</f>
        <v>34</v>
      </c>
      <c r="H25" s="12">
        <f>SUM(H21:H24)</f>
        <v>173</v>
      </c>
    </row>
    <row r="26" spans="1:8" ht="18.75">
      <c r="A26" s="7" t="s">
        <v>44</v>
      </c>
      <c r="B26" s="8">
        <v>0</v>
      </c>
      <c r="C26" s="5">
        <v>2</v>
      </c>
      <c r="D26" s="6">
        <f>SUM(B26:C26)</f>
        <v>2</v>
      </c>
      <c r="E26" s="11" t="s">
        <v>104</v>
      </c>
      <c r="F26" s="62"/>
      <c r="G26" s="62"/>
      <c r="H26" s="62"/>
    </row>
    <row r="27" spans="1:8" ht="18.75">
      <c r="A27" s="7" t="s">
        <v>49</v>
      </c>
      <c r="B27" s="5">
        <v>309</v>
      </c>
      <c r="C27" s="5">
        <v>2</v>
      </c>
      <c r="D27" s="6">
        <f>SUM(B27:C27)</f>
        <v>311</v>
      </c>
      <c r="E27" s="3" t="s">
        <v>1</v>
      </c>
      <c r="F27" s="3" t="s">
        <v>2</v>
      </c>
      <c r="G27" s="3" t="s">
        <v>3</v>
      </c>
      <c r="H27" s="3" t="s">
        <v>4</v>
      </c>
    </row>
    <row r="28" spans="1:8" ht="18.75">
      <c r="A28" s="7" t="s">
        <v>50</v>
      </c>
      <c r="B28" s="8">
        <v>54</v>
      </c>
      <c r="C28" s="5">
        <v>0</v>
      </c>
      <c r="D28" s="6">
        <f>SUM(B28:C28)</f>
        <v>54</v>
      </c>
      <c r="E28" s="11" t="s">
        <v>107</v>
      </c>
      <c r="F28" s="5">
        <f>260+36</f>
        <v>296</v>
      </c>
      <c r="G28" s="6">
        <v>18</v>
      </c>
      <c r="H28" s="5">
        <f>SUM(F28:G28)</f>
        <v>314</v>
      </c>
    </row>
    <row r="29" spans="1:8" ht="18.75">
      <c r="A29" s="11" t="s">
        <v>4</v>
      </c>
      <c r="B29" s="13">
        <f>SUM(B25:B28)</f>
        <v>438</v>
      </c>
      <c r="C29" s="12">
        <f>SUM(C25:C28)</f>
        <v>20</v>
      </c>
      <c r="D29" s="12">
        <f>SUM(C29)</f>
        <v>20</v>
      </c>
      <c r="E29" s="9" t="s">
        <v>98</v>
      </c>
      <c r="F29" s="8">
        <v>98</v>
      </c>
      <c r="G29" s="5">
        <v>2</v>
      </c>
      <c r="H29" s="5">
        <f>SUM(F29:G29)</f>
        <v>100</v>
      </c>
    </row>
    <row r="30" spans="1:8" ht="18.75">
      <c r="A30" s="14"/>
      <c r="B30" s="16"/>
      <c r="C30" s="15"/>
      <c r="D30" s="15"/>
      <c r="E30" s="7" t="s">
        <v>19</v>
      </c>
      <c r="F30" s="5">
        <v>5</v>
      </c>
      <c r="G30" s="5">
        <v>9</v>
      </c>
      <c r="H30" s="5">
        <f>SUM(F30:G30)</f>
        <v>14</v>
      </c>
    </row>
    <row r="31" spans="5:8" ht="18.75">
      <c r="E31" s="11" t="s">
        <v>4</v>
      </c>
      <c r="F31" s="12">
        <f>SUM(F28:F30)</f>
        <v>399</v>
      </c>
      <c r="G31" s="12">
        <f>SUM(G28:G30)</f>
        <v>29</v>
      </c>
      <c r="H31" s="12">
        <f>SUM(H28:H30)</f>
        <v>428</v>
      </c>
    </row>
    <row r="32" spans="1:8" ht="18.75">
      <c r="A32" s="3" t="s">
        <v>1</v>
      </c>
      <c r="B32" s="3" t="s">
        <v>2</v>
      </c>
      <c r="C32" s="3" t="s">
        <v>3</v>
      </c>
      <c r="D32" s="3" t="s">
        <v>4</v>
      </c>
      <c r="E32" s="3" t="s">
        <v>1</v>
      </c>
      <c r="F32" s="3" t="s">
        <v>2</v>
      </c>
      <c r="G32" s="3" t="s">
        <v>3</v>
      </c>
      <c r="H32" s="3" t="s">
        <v>4</v>
      </c>
    </row>
    <row r="33" spans="1:9" ht="18.75">
      <c r="A33" s="4" t="s">
        <v>51</v>
      </c>
      <c r="B33" s="5">
        <v>62</v>
      </c>
      <c r="C33" s="5">
        <v>74</v>
      </c>
      <c r="D33" s="5">
        <f>SUM(B33:C33)</f>
        <v>136</v>
      </c>
      <c r="E33" s="4" t="s">
        <v>52</v>
      </c>
      <c r="F33" s="5">
        <v>192</v>
      </c>
      <c r="G33" s="5">
        <v>23</v>
      </c>
      <c r="H33" s="5">
        <f aca="true" t="shared" si="1" ref="H33:H38">SUM(F33:G33)</f>
        <v>215</v>
      </c>
      <c r="I33" s="17"/>
    </row>
    <row r="34" spans="1:8" ht="18.75">
      <c r="A34" s="7" t="s">
        <v>53</v>
      </c>
      <c r="B34" s="5">
        <v>167</v>
      </c>
      <c r="C34" s="5">
        <v>18</v>
      </c>
      <c r="D34" s="5">
        <f>SUM(B34:C34)</f>
        <v>185</v>
      </c>
      <c r="E34" s="7" t="s">
        <v>54</v>
      </c>
      <c r="F34" s="5">
        <v>1</v>
      </c>
      <c r="G34" s="5">
        <v>0</v>
      </c>
      <c r="H34" s="5">
        <f t="shared" si="1"/>
        <v>1</v>
      </c>
    </row>
    <row r="35" spans="1:8" ht="18.75">
      <c r="A35" s="7" t="s">
        <v>55</v>
      </c>
      <c r="B35" s="5">
        <v>16</v>
      </c>
      <c r="C35" s="5">
        <v>19</v>
      </c>
      <c r="D35" s="5">
        <f>SUM(B35:C35)</f>
        <v>35</v>
      </c>
      <c r="E35" s="9" t="s">
        <v>56</v>
      </c>
      <c r="F35" s="6">
        <v>103</v>
      </c>
      <c r="G35" s="5">
        <v>31</v>
      </c>
      <c r="H35" s="5">
        <f t="shared" si="1"/>
        <v>134</v>
      </c>
    </row>
    <row r="36" spans="1:8" ht="18.75">
      <c r="A36" s="7" t="s">
        <v>57</v>
      </c>
      <c r="B36" s="5">
        <v>5</v>
      </c>
      <c r="C36" s="5">
        <v>64</v>
      </c>
      <c r="D36" s="5">
        <f>SUM(B36:C36)</f>
        <v>69</v>
      </c>
      <c r="E36" s="7" t="s">
        <v>58</v>
      </c>
      <c r="F36" s="5">
        <v>6</v>
      </c>
      <c r="G36" s="5">
        <v>2</v>
      </c>
      <c r="H36" s="5">
        <f t="shared" si="1"/>
        <v>8</v>
      </c>
    </row>
    <row r="37" spans="1:8" ht="18.75">
      <c r="A37" s="7" t="s">
        <v>59</v>
      </c>
      <c r="B37" s="5">
        <v>210</v>
      </c>
      <c r="C37" s="5">
        <v>53</v>
      </c>
      <c r="D37" s="5">
        <f>SUM(B37:C37)</f>
        <v>263</v>
      </c>
      <c r="E37" s="7" t="s">
        <v>36</v>
      </c>
      <c r="F37" s="5">
        <f>88+21</f>
        <v>109</v>
      </c>
      <c r="G37" s="5">
        <v>11</v>
      </c>
      <c r="H37" s="5">
        <f t="shared" si="1"/>
        <v>120</v>
      </c>
    </row>
    <row r="38" spans="1:8" ht="18.75">
      <c r="A38" s="11" t="s">
        <v>4</v>
      </c>
      <c r="B38" s="12">
        <f>SUM(B33:B37)</f>
        <v>460</v>
      </c>
      <c r="C38" s="12">
        <f>SUM(C33:C37)</f>
        <v>228</v>
      </c>
      <c r="D38" s="12">
        <f>SUM(D33:D37)</f>
        <v>688</v>
      </c>
      <c r="E38" s="7" t="s">
        <v>60</v>
      </c>
      <c r="F38" s="5">
        <v>0</v>
      </c>
      <c r="G38" s="5">
        <v>1</v>
      </c>
      <c r="H38" s="5">
        <f t="shared" si="1"/>
        <v>1</v>
      </c>
    </row>
    <row r="39" spans="5:8" ht="18.75">
      <c r="E39" s="11" t="s">
        <v>4</v>
      </c>
      <c r="F39" s="12">
        <f>SUM(F33:F38)</f>
        <v>411</v>
      </c>
      <c r="G39" s="12">
        <f>SUM(G33:G38)</f>
        <v>68</v>
      </c>
      <c r="H39" s="12">
        <f>SUM(H33:H37)</f>
        <v>478</v>
      </c>
    </row>
    <row r="40" spans="1:8" ht="18.75">
      <c r="A40" s="3" t="s">
        <v>1</v>
      </c>
      <c r="B40" s="3" t="s">
        <v>2</v>
      </c>
      <c r="C40" s="3" t="s">
        <v>3</v>
      </c>
      <c r="D40" s="3" t="s">
        <v>4</v>
      </c>
      <c r="E40" s="3" t="s">
        <v>1</v>
      </c>
      <c r="F40" s="3" t="s">
        <v>2</v>
      </c>
      <c r="G40" s="3" t="s">
        <v>3</v>
      </c>
      <c r="H40" s="3" t="s">
        <v>4</v>
      </c>
    </row>
    <row r="41" spans="1:8" ht="18.75">
      <c r="A41" s="11" t="s">
        <v>61</v>
      </c>
      <c r="B41" s="5" t="s">
        <v>12</v>
      </c>
      <c r="C41" s="5"/>
      <c r="D41" s="5" t="s">
        <v>12</v>
      </c>
      <c r="E41" s="22" t="s">
        <v>62</v>
      </c>
      <c r="F41" s="8" t="s">
        <v>12</v>
      </c>
      <c r="G41" s="8" t="s">
        <v>12</v>
      </c>
      <c r="H41" s="8" t="s">
        <v>12</v>
      </c>
    </row>
    <row r="42" spans="1:8" ht="18" customHeight="1">
      <c r="A42" s="11" t="s">
        <v>63</v>
      </c>
      <c r="B42" s="5">
        <v>0</v>
      </c>
      <c r="C42" s="5" t="s">
        <v>12</v>
      </c>
      <c r="D42" s="5">
        <v>0</v>
      </c>
      <c r="E42" s="11" t="s">
        <v>64</v>
      </c>
      <c r="F42" s="5">
        <v>0</v>
      </c>
      <c r="G42" s="5" t="s">
        <v>12</v>
      </c>
      <c r="H42" s="5">
        <v>0</v>
      </c>
    </row>
    <row r="43" spans="1:8" ht="18" customHeight="1">
      <c r="A43" s="18" t="s">
        <v>65</v>
      </c>
      <c r="B43" s="19" t="s">
        <v>66</v>
      </c>
      <c r="C43" s="5" t="s">
        <v>12</v>
      </c>
      <c r="D43" s="19" t="s">
        <v>68</v>
      </c>
      <c r="E43" s="20" t="s">
        <v>69</v>
      </c>
      <c r="F43" s="8">
        <v>49</v>
      </c>
      <c r="G43" s="8" t="s">
        <v>12</v>
      </c>
      <c r="H43" s="8">
        <f>SUM(F43:G43)</f>
        <v>49</v>
      </c>
    </row>
    <row r="44" spans="1:8" ht="37.5">
      <c r="A44" s="20" t="s">
        <v>70</v>
      </c>
      <c r="B44" s="8">
        <v>51</v>
      </c>
      <c r="C44" s="8" t="s">
        <v>12</v>
      </c>
      <c r="D44" s="8">
        <f>SUM(B44:C44)</f>
        <v>51</v>
      </c>
      <c r="E44" s="21" t="s">
        <v>71</v>
      </c>
      <c r="F44" s="19" t="s">
        <v>94</v>
      </c>
      <c r="G44" s="8" t="s">
        <v>12</v>
      </c>
      <c r="H44" s="8">
        <v>20</v>
      </c>
    </row>
    <row r="45" spans="1:8" ht="37.5">
      <c r="A45" s="20" t="s">
        <v>72</v>
      </c>
      <c r="B45" s="8">
        <v>0</v>
      </c>
      <c r="C45" s="8" t="s">
        <v>12</v>
      </c>
      <c r="D45" s="8">
        <v>0</v>
      </c>
      <c r="E45" s="20" t="s">
        <v>73</v>
      </c>
      <c r="F45" s="8">
        <v>19</v>
      </c>
      <c r="G45" s="8" t="s">
        <v>12</v>
      </c>
      <c r="H45" s="8">
        <v>19</v>
      </c>
    </row>
    <row r="46" spans="1:8" ht="24" customHeight="1">
      <c r="A46" s="22" t="s">
        <v>74</v>
      </c>
      <c r="B46" s="8">
        <v>0</v>
      </c>
      <c r="C46" s="8" t="s">
        <v>12</v>
      </c>
      <c r="D46" s="8">
        <v>0</v>
      </c>
      <c r="E46" s="20" t="s">
        <v>75</v>
      </c>
      <c r="F46" s="8" t="s">
        <v>12</v>
      </c>
      <c r="G46" s="8" t="s">
        <v>12</v>
      </c>
      <c r="H46" s="8" t="s">
        <v>12</v>
      </c>
    </row>
    <row r="47" spans="1:8" ht="27" customHeight="1">
      <c r="A47" s="22" t="s">
        <v>76</v>
      </c>
      <c r="B47" s="8">
        <v>40</v>
      </c>
      <c r="C47" s="8" t="s">
        <v>12</v>
      </c>
      <c r="D47" s="8">
        <f>SUM(B47:C47)</f>
        <v>40</v>
      </c>
      <c r="E47" s="20" t="s">
        <v>102</v>
      </c>
      <c r="F47" s="8">
        <v>24</v>
      </c>
      <c r="G47" s="8" t="s">
        <v>12</v>
      </c>
      <c r="H47" s="8">
        <v>24</v>
      </c>
    </row>
    <row r="48" spans="1:8" ht="18.75">
      <c r="A48" s="22" t="s">
        <v>78</v>
      </c>
      <c r="B48" s="8" t="s">
        <v>12</v>
      </c>
      <c r="C48" s="8"/>
      <c r="D48" s="5" t="s">
        <v>12</v>
      </c>
      <c r="E48" s="22" t="s">
        <v>79</v>
      </c>
      <c r="F48" s="8">
        <v>59</v>
      </c>
      <c r="G48" s="8" t="s">
        <v>12</v>
      </c>
      <c r="H48" s="5">
        <v>59</v>
      </c>
    </row>
    <row r="49" spans="1:8" ht="18.75">
      <c r="A49" s="11" t="s">
        <v>4</v>
      </c>
      <c r="B49" s="49">
        <v>91</v>
      </c>
      <c r="C49" s="12">
        <v>2</v>
      </c>
      <c r="D49" s="12">
        <f>SUM(D42:D48)</f>
        <v>91</v>
      </c>
      <c r="E49" s="11"/>
      <c r="F49" s="13"/>
      <c r="G49" s="12"/>
      <c r="H49" s="12"/>
    </row>
    <row r="50" ht="18.75">
      <c r="F50" s="65">
        <f>SUM(B51:B57)</f>
        <v>4894</v>
      </c>
    </row>
    <row r="51" spans="1:6" ht="18.75">
      <c r="A51" s="23" t="s">
        <v>2</v>
      </c>
      <c r="B51" s="57">
        <f>SUM(B9+B14+B23+B29+B38+F9+F19+F25+F31+F39)</f>
        <v>3674</v>
      </c>
      <c r="E51" s="23" t="s">
        <v>80</v>
      </c>
      <c r="F51" s="25">
        <v>24</v>
      </c>
    </row>
    <row r="52" spans="1:6" ht="18.75">
      <c r="A52" s="23" t="s">
        <v>3</v>
      </c>
      <c r="B52" s="57">
        <f>SUM(C9+C14+C23+C29+C38+G9+G19+G25+G31+G39)</f>
        <v>785</v>
      </c>
      <c r="E52" s="23" t="s">
        <v>81</v>
      </c>
      <c r="F52" s="24">
        <v>20</v>
      </c>
    </row>
    <row r="53" spans="1:6" ht="18.75">
      <c r="A53" s="26" t="s">
        <v>70</v>
      </c>
      <c r="B53" s="24">
        <v>50</v>
      </c>
      <c r="E53" s="26" t="s">
        <v>82</v>
      </c>
      <c r="F53" s="24">
        <v>19</v>
      </c>
    </row>
    <row r="54" spans="1:6" ht="18.75">
      <c r="A54" s="26" t="s">
        <v>101</v>
      </c>
      <c r="B54" s="25">
        <v>226</v>
      </c>
      <c r="E54" s="23" t="s">
        <v>84</v>
      </c>
      <c r="F54" s="24">
        <v>56</v>
      </c>
    </row>
    <row r="55" spans="1:6" ht="18.75">
      <c r="A55" s="23" t="s">
        <v>76</v>
      </c>
      <c r="B55" s="25">
        <v>40</v>
      </c>
      <c r="E55" s="23" t="s">
        <v>85</v>
      </c>
      <c r="F55" s="24">
        <v>2</v>
      </c>
    </row>
    <row r="56" spans="1:6" ht="18.75">
      <c r="A56" s="23" t="s">
        <v>99</v>
      </c>
      <c r="B56" s="25">
        <v>45</v>
      </c>
      <c r="E56" s="22" t="s">
        <v>87</v>
      </c>
      <c r="F56" s="66">
        <f>SUM(F50:F55)</f>
        <v>5015</v>
      </c>
    </row>
    <row r="57" spans="1:2" ht="18.75">
      <c r="A57" s="23" t="s">
        <v>105</v>
      </c>
      <c r="B57" s="25">
        <v>74</v>
      </c>
    </row>
    <row r="58" spans="1:8" ht="18">
      <c r="A58" s="38"/>
      <c r="B58" s="38"/>
      <c r="C58" s="38"/>
      <c r="D58" s="38"/>
      <c r="E58" s="38"/>
      <c r="F58" s="38"/>
      <c r="G58" s="38"/>
      <c r="H58" s="38"/>
    </row>
  </sheetData>
  <mergeCells count="2">
    <mergeCell ref="A1:H1"/>
    <mergeCell ref="A2:H2"/>
  </mergeCells>
  <conditionalFormatting sqref="B51:B57 F50:F56 F41:H49 C27 F33:G39 H39 B34 B43 B44:C48 B13:B14 B25:C26 B19 I33 F25:H25 F28:G31 G19 F18:F19 F4:G9 F21:G24 F11:G17 B28:C30">
    <cfRule type="expression" priority="1" dxfId="0" stopIfTrue="1">
      <formula>"E22"</formula>
    </cfRule>
  </conditionalFormatting>
  <printOptions/>
  <pageMargins left="1.1" right="0.75" top="0.2" bottom="0.26" header="0.19" footer="0.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selection activeCell="A6" sqref="A6"/>
    </sheetView>
  </sheetViews>
  <sheetFormatPr defaultColWidth="8.72265625" defaultRowHeight="18"/>
  <cols>
    <col min="1" max="1" width="19.2734375" style="0" customWidth="1"/>
    <col min="2" max="2" width="10.0859375" style="0" customWidth="1"/>
    <col min="3" max="3" width="7.99609375" style="0" customWidth="1"/>
    <col min="4" max="4" width="7.0859375" style="0" customWidth="1"/>
    <col min="5" max="5" width="17.72265625" style="0" customWidth="1"/>
    <col min="6" max="6" width="8.18359375" style="0" customWidth="1"/>
    <col min="7" max="7" width="7.2734375" style="0" customWidth="1"/>
    <col min="8" max="8" width="8.18359375" style="0" customWidth="1"/>
  </cols>
  <sheetData>
    <row r="1" spans="1:10" ht="23.25">
      <c r="A1" s="67" t="s">
        <v>0</v>
      </c>
      <c r="B1" s="67"/>
      <c r="C1" s="67"/>
      <c r="D1" s="67"/>
      <c r="E1" s="67"/>
      <c r="F1" s="67"/>
      <c r="G1" s="67"/>
      <c r="H1" s="67"/>
      <c r="I1" s="1"/>
      <c r="J1" s="1"/>
    </row>
    <row r="2" spans="1:10" ht="20.25">
      <c r="A2" s="70" t="s">
        <v>111</v>
      </c>
      <c r="B2" s="70"/>
      <c r="C2" s="70"/>
      <c r="D2" s="70"/>
      <c r="E2" s="70"/>
      <c r="F2" s="70"/>
      <c r="G2" s="70"/>
      <c r="H2" s="70"/>
      <c r="I2" s="2"/>
      <c r="J2" s="2"/>
    </row>
    <row r="3" spans="1:8" ht="18.75">
      <c r="A3" s="3" t="s">
        <v>1</v>
      </c>
      <c r="B3" s="3" t="s">
        <v>2</v>
      </c>
      <c r="C3" s="3" t="s">
        <v>3</v>
      </c>
      <c r="D3" s="3" t="s">
        <v>4</v>
      </c>
      <c r="E3" s="3" t="s">
        <v>1</v>
      </c>
      <c r="F3" s="3" t="s">
        <v>2</v>
      </c>
      <c r="G3" s="3" t="s">
        <v>3</v>
      </c>
      <c r="H3" s="3" t="s">
        <v>4</v>
      </c>
    </row>
    <row r="4" spans="1:8" ht="18.75">
      <c r="A4" s="4" t="s">
        <v>5</v>
      </c>
      <c r="B4" s="5">
        <v>29</v>
      </c>
      <c r="C4" s="6">
        <v>28</v>
      </c>
      <c r="D4" s="5">
        <f>SUM(B4:C4)</f>
        <v>57</v>
      </c>
      <c r="E4" s="4" t="s">
        <v>7</v>
      </c>
      <c r="F4" s="5">
        <v>179</v>
      </c>
      <c r="G4" s="6">
        <v>40</v>
      </c>
      <c r="H4" s="5">
        <f>SUM(F4:G4)</f>
        <v>219</v>
      </c>
    </row>
    <row r="5" spans="1:8" ht="18.75">
      <c r="A5" s="7" t="s">
        <v>8</v>
      </c>
      <c r="B5" s="5">
        <v>21</v>
      </c>
      <c r="C5" s="5">
        <v>1</v>
      </c>
      <c r="D5" s="5">
        <f>SUM(B5:C5)</f>
        <v>22</v>
      </c>
      <c r="E5" s="7" t="s">
        <v>11</v>
      </c>
      <c r="F5" s="8">
        <v>49</v>
      </c>
      <c r="G5" s="5">
        <v>3</v>
      </c>
      <c r="H5" s="5">
        <f>SUM(F5:G5)</f>
        <v>52</v>
      </c>
    </row>
    <row r="6" spans="1:8" ht="18.75">
      <c r="A6" s="7" t="s">
        <v>14</v>
      </c>
      <c r="B6" s="5">
        <v>65</v>
      </c>
      <c r="C6" s="5">
        <v>0</v>
      </c>
      <c r="D6" s="5">
        <f>SUM(B6:C6)</f>
        <v>65</v>
      </c>
      <c r="E6" s="7" t="s">
        <v>22</v>
      </c>
      <c r="F6" s="5">
        <v>0</v>
      </c>
      <c r="G6" s="5">
        <v>87</v>
      </c>
      <c r="H6" s="5">
        <f>SUM(F6:G6)</f>
        <v>87</v>
      </c>
    </row>
    <row r="7" spans="1:8" ht="18.75">
      <c r="A7" s="7" t="s">
        <v>17</v>
      </c>
      <c r="B7" s="5">
        <v>0</v>
      </c>
      <c r="C7" s="5">
        <v>1</v>
      </c>
      <c r="D7" s="5">
        <f>SUM(B7:C7)</f>
        <v>1</v>
      </c>
      <c r="E7" s="7" t="s">
        <v>23</v>
      </c>
      <c r="F7" s="8">
        <v>154</v>
      </c>
      <c r="G7" s="5">
        <v>23</v>
      </c>
      <c r="H7" s="5">
        <f>SUM(F7:G7)</f>
        <v>177</v>
      </c>
    </row>
    <row r="8" spans="1:8" ht="18.75">
      <c r="A8" s="7" t="s">
        <v>20</v>
      </c>
      <c r="B8" s="5">
        <v>21</v>
      </c>
      <c r="C8" s="5">
        <v>9</v>
      </c>
      <c r="D8" s="5">
        <f>SUM(B8:C8)</f>
        <v>30</v>
      </c>
      <c r="E8" s="7" t="s">
        <v>24</v>
      </c>
      <c r="F8" s="5">
        <v>27</v>
      </c>
      <c r="G8" s="5">
        <v>1</v>
      </c>
      <c r="H8" s="5">
        <f>SUM(F8:G8)</f>
        <v>28</v>
      </c>
    </row>
    <row r="9" spans="1:8" ht="18.75">
      <c r="A9" s="11" t="s">
        <v>4</v>
      </c>
      <c r="B9" s="49">
        <f>SUM(B4:B8)</f>
        <v>136</v>
      </c>
      <c r="C9" s="49">
        <f>SUM(C4:C8)</f>
        <v>39</v>
      </c>
      <c r="D9" s="49">
        <f>SUM(D4:D8)</f>
        <v>175</v>
      </c>
      <c r="E9" s="11" t="s">
        <v>4</v>
      </c>
      <c r="F9" s="13">
        <f>SUM(F4:F8)</f>
        <v>409</v>
      </c>
      <c r="G9" s="12">
        <f>SUM(G4:G8)</f>
        <v>154</v>
      </c>
      <c r="H9" s="12">
        <f>SUM(H4:H8)</f>
        <v>563</v>
      </c>
    </row>
    <row r="10" spans="1:8" ht="18.75">
      <c r="A10" s="3" t="s">
        <v>1</v>
      </c>
      <c r="B10" s="3" t="s">
        <v>2</v>
      </c>
      <c r="C10" s="3" t="s">
        <v>3</v>
      </c>
      <c r="D10" s="3" t="s">
        <v>4</v>
      </c>
      <c r="E10" s="3" t="s">
        <v>1</v>
      </c>
      <c r="F10" s="3" t="s">
        <v>2</v>
      </c>
      <c r="G10" s="3" t="s">
        <v>3</v>
      </c>
      <c r="H10" s="3" t="s">
        <v>4</v>
      </c>
    </row>
    <row r="11" spans="1:8" ht="18.75">
      <c r="A11" s="4" t="s">
        <v>95</v>
      </c>
      <c r="B11" s="5">
        <v>81</v>
      </c>
      <c r="C11" s="5">
        <v>7</v>
      </c>
      <c r="D11" s="5">
        <f>SUM(B11:C11)</f>
        <v>88</v>
      </c>
      <c r="E11" s="4" t="s">
        <v>26</v>
      </c>
      <c r="F11" s="10">
        <v>160</v>
      </c>
      <c r="G11" s="5">
        <v>37</v>
      </c>
      <c r="H11" s="10">
        <f>SUM(F11:G11)</f>
        <v>197</v>
      </c>
    </row>
    <row r="12" spans="1:8" ht="18.75">
      <c r="A12" s="7" t="s">
        <v>27</v>
      </c>
      <c r="B12" s="5">
        <v>14</v>
      </c>
      <c r="C12" s="5">
        <v>19</v>
      </c>
      <c r="D12" s="5">
        <f>SUM(B12:C12)</f>
        <v>33</v>
      </c>
      <c r="E12" s="7" t="s">
        <v>28</v>
      </c>
      <c r="F12" s="5">
        <v>81</v>
      </c>
      <c r="G12" s="5">
        <v>12</v>
      </c>
      <c r="H12" s="5">
        <f>SUM(F12:G12)</f>
        <v>93</v>
      </c>
    </row>
    <row r="13" spans="1:8" ht="18.75">
      <c r="A13" s="7" t="s">
        <v>35</v>
      </c>
      <c r="B13" s="5">
        <v>109</v>
      </c>
      <c r="C13" s="5">
        <v>18</v>
      </c>
      <c r="D13" s="5">
        <f>SUM(B13:C13)</f>
        <v>127</v>
      </c>
      <c r="E13" s="7" t="s">
        <v>30</v>
      </c>
      <c r="F13" s="5">
        <v>79</v>
      </c>
      <c r="G13" s="5">
        <v>7</v>
      </c>
      <c r="H13" s="5">
        <f>SUM(F13:G13)</f>
        <v>86</v>
      </c>
    </row>
    <row r="14" spans="1:8" ht="18.75">
      <c r="A14" s="11" t="s">
        <v>4</v>
      </c>
      <c r="B14" s="64">
        <f>SUM(B11:B13)</f>
        <v>204</v>
      </c>
      <c r="C14" s="64">
        <v>40</v>
      </c>
      <c r="D14" s="64">
        <f>SUM(D11:D13)</f>
        <v>248</v>
      </c>
      <c r="E14" s="7" t="s">
        <v>32</v>
      </c>
      <c r="F14" s="8">
        <v>1</v>
      </c>
      <c r="G14" s="5">
        <v>39</v>
      </c>
      <c r="H14" s="5">
        <f>SUM(F14:G14)</f>
        <v>40</v>
      </c>
    </row>
    <row r="15" spans="1:8" ht="18.75">
      <c r="A15" s="3" t="s">
        <v>1</v>
      </c>
      <c r="B15" s="3" t="s">
        <v>2</v>
      </c>
      <c r="C15" s="3" t="s">
        <v>3</v>
      </c>
      <c r="D15" s="3" t="s">
        <v>4</v>
      </c>
      <c r="E15" s="7" t="s">
        <v>34</v>
      </c>
      <c r="F15" s="8">
        <v>1</v>
      </c>
      <c r="G15" s="5">
        <v>3</v>
      </c>
      <c r="H15" s="5">
        <f>SUM(F15:G15)</f>
        <v>4</v>
      </c>
    </row>
    <row r="16" spans="1:8" ht="18.75">
      <c r="A16" s="4" t="s">
        <v>38</v>
      </c>
      <c r="B16" s="5">
        <v>16</v>
      </c>
      <c r="C16" s="5">
        <v>7</v>
      </c>
      <c r="D16" s="5">
        <f aca="true" t="shared" si="0" ref="D16:D22">SUM(B16:C16)</f>
        <v>23</v>
      </c>
      <c r="E16" s="7" t="s">
        <v>91</v>
      </c>
      <c r="F16" s="8">
        <v>0</v>
      </c>
      <c r="G16" s="5">
        <v>0</v>
      </c>
      <c r="H16" s="5">
        <v>0</v>
      </c>
    </row>
    <row r="17" spans="1:8" ht="18.75">
      <c r="A17" s="7" t="s">
        <v>41</v>
      </c>
      <c r="B17" s="5">
        <v>85</v>
      </c>
      <c r="C17" s="5">
        <v>1</v>
      </c>
      <c r="D17" s="5">
        <f t="shared" si="0"/>
        <v>86</v>
      </c>
      <c r="E17" s="7" t="s">
        <v>37</v>
      </c>
      <c r="F17" s="8">
        <v>23</v>
      </c>
      <c r="G17" s="5">
        <v>0</v>
      </c>
      <c r="H17" s="5">
        <f>SUM(F17:G17)</f>
        <v>23</v>
      </c>
    </row>
    <row r="18" spans="1:8" ht="18.75">
      <c r="A18" s="7" t="s">
        <v>43</v>
      </c>
      <c r="B18" s="5">
        <v>32</v>
      </c>
      <c r="C18" s="5">
        <v>11</v>
      </c>
      <c r="D18" s="5">
        <f t="shared" si="0"/>
        <v>43</v>
      </c>
      <c r="E18" s="7" t="s">
        <v>31</v>
      </c>
      <c r="F18" s="5">
        <v>0</v>
      </c>
      <c r="G18" s="12">
        <v>4</v>
      </c>
      <c r="H18" s="5">
        <f>SUM(F18:G18)</f>
        <v>4</v>
      </c>
    </row>
    <row r="19" spans="1:8" ht="18.75">
      <c r="A19" s="7" t="s">
        <v>45</v>
      </c>
      <c r="B19" s="5">
        <v>0</v>
      </c>
      <c r="C19" s="5">
        <v>1</v>
      </c>
      <c r="D19" s="5">
        <f t="shared" si="0"/>
        <v>1</v>
      </c>
      <c r="E19" s="11" t="s">
        <v>4</v>
      </c>
      <c r="F19" s="55">
        <f>SUM(F11:F18)</f>
        <v>345</v>
      </c>
      <c r="G19" s="12">
        <f>SUM(G11:G18)</f>
        <v>102</v>
      </c>
      <c r="H19" s="56">
        <f>SUM(H11:H18)</f>
        <v>447</v>
      </c>
    </row>
    <row r="20" spans="1:8" ht="18.75">
      <c r="A20" s="7" t="s">
        <v>29</v>
      </c>
      <c r="B20" s="5">
        <v>39</v>
      </c>
      <c r="C20" s="6">
        <v>15</v>
      </c>
      <c r="D20" s="6">
        <f t="shared" si="0"/>
        <v>54</v>
      </c>
      <c r="E20" s="3" t="s">
        <v>1</v>
      </c>
      <c r="F20" s="3" t="s">
        <v>2</v>
      </c>
      <c r="G20" s="3" t="s">
        <v>3</v>
      </c>
      <c r="H20" s="3" t="s">
        <v>4</v>
      </c>
    </row>
    <row r="21" spans="1:8" ht="18.75">
      <c r="A21" s="7" t="s">
        <v>33</v>
      </c>
      <c r="B21" s="5">
        <v>99</v>
      </c>
      <c r="C21" s="5">
        <v>3</v>
      </c>
      <c r="D21" s="5">
        <f t="shared" si="0"/>
        <v>102</v>
      </c>
      <c r="E21" s="4" t="s">
        <v>39</v>
      </c>
      <c r="F21" s="5">
        <v>0</v>
      </c>
      <c r="G21" s="5">
        <v>7</v>
      </c>
      <c r="H21" s="5">
        <f>SUM(F21:G21)</f>
        <v>7</v>
      </c>
    </row>
    <row r="22" spans="1:8" ht="18.75">
      <c r="A22" s="7" t="s">
        <v>47</v>
      </c>
      <c r="B22" s="5">
        <v>0</v>
      </c>
      <c r="C22" s="5">
        <v>34</v>
      </c>
      <c r="D22" s="5">
        <f t="shared" si="0"/>
        <v>34</v>
      </c>
      <c r="E22" s="7" t="s">
        <v>46</v>
      </c>
      <c r="F22" s="5">
        <v>19</v>
      </c>
      <c r="G22" s="5">
        <v>3</v>
      </c>
      <c r="H22" s="5">
        <f>SUM(F22:G22)</f>
        <v>22</v>
      </c>
    </row>
    <row r="23" spans="1:8" ht="18.75">
      <c r="A23" s="11" t="s">
        <v>4</v>
      </c>
      <c r="B23" s="12">
        <f>SUM(B16:B22)</f>
        <v>271</v>
      </c>
      <c r="C23" s="12">
        <f>SUM(C16:C22)</f>
        <v>72</v>
      </c>
      <c r="D23" s="12">
        <f>SUM(D16:D22)</f>
        <v>343</v>
      </c>
      <c r="E23" s="7" t="s">
        <v>48</v>
      </c>
      <c r="F23" s="5">
        <v>56</v>
      </c>
      <c r="G23" s="5">
        <v>33</v>
      </c>
      <c r="H23" s="5">
        <f>SUM(F23:G23)</f>
        <v>89</v>
      </c>
    </row>
    <row r="24" spans="1:8" ht="18.75">
      <c r="A24" s="3" t="s">
        <v>1</v>
      </c>
      <c r="B24" s="3" t="s">
        <v>2</v>
      </c>
      <c r="C24" s="3" t="s">
        <v>3</v>
      </c>
      <c r="D24" s="3" t="s">
        <v>4</v>
      </c>
      <c r="E24" s="59" t="s">
        <v>90</v>
      </c>
      <c r="F24" s="60">
        <v>0</v>
      </c>
      <c r="G24" s="60">
        <v>0</v>
      </c>
      <c r="H24" s="61">
        <f>SUM(F24:G24)</f>
        <v>0</v>
      </c>
    </row>
    <row r="25" spans="1:8" ht="18.75">
      <c r="A25" s="63" t="s">
        <v>103</v>
      </c>
      <c r="B25" s="5">
        <v>75</v>
      </c>
      <c r="C25" s="5">
        <v>16</v>
      </c>
      <c r="D25" s="6">
        <f>SUM(B25:C25)</f>
        <v>91</v>
      </c>
      <c r="E25" s="11" t="s">
        <v>4</v>
      </c>
      <c r="F25" s="12">
        <f>SUM(F21:F24)</f>
        <v>75</v>
      </c>
      <c r="G25" s="13">
        <f>SUM(G21:G24)</f>
        <v>43</v>
      </c>
      <c r="H25" s="12">
        <f>SUM(H21:H24)</f>
        <v>118</v>
      </c>
    </row>
    <row r="26" spans="1:8" ht="18.75">
      <c r="A26" s="7" t="s">
        <v>44</v>
      </c>
      <c r="B26" s="8">
        <v>0</v>
      </c>
      <c r="C26" s="5">
        <v>2</v>
      </c>
      <c r="D26" s="6">
        <f>SUM(B26:C26)</f>
        <v>2</v>
      </c>
      <c r="E26" s="11" t="s">
        <v>104</v>
      </c>
      <c r="F26" s="62"/>
      <c r="G26" s="62"/>
      <c r="H26" s="62"/>
    </row>
    <row r="27" spans="1:8" ht="18.75">
      <c r="A27" s="7" t="s">
        <v>49</v>
      </c>
      <c r="B27" s="5">
        <v>309</v>
      </c>
      <c r="C27" s="5">
        <v>2</v>
      </c>
      <c r="D27" s="6">
        <f>SUM(B27:C27)</f>
        <v>311</v>
      </c>
      <c r="E27" s="3" t="s">
        <v>1</v>
      </c>
      <c r="F27" s="3" t="s">
        <v>2</v>
      </c>
      <c r="G27" s="3" t="s">
        <v>3</v>
      </c>
      <c r="H27" s="3" t="s">
        <v>4</v>
      </c>
    </row>
    <row r="28" spans="1:8" ht="18.75">
      <c r="A28" s="7" t="s">
        <v>50</v>
      </c>
      <c r="B28" s="8">
        <v>54</v>
      </c>
      <c r="C28" s="5">
        <v>0</v>
      </c>
      <c r="D28" s="6">
        <f>SUM(B28:C28)</f>
        <v>54</v>
      </c>
      <c r="E28" s="11" t="s">
        <v>107</v>
      </c>
      <c r="F28" s="5">
        <v>67</v>
      </c>
      <c r="G28" s="6">
        <v>18</v>
      </c>
      <c r="H28" s="5">
        <f>SUM(F28:G28)</f>
        <v>85</v>
      </c>
    </row>
    <row r="29" spans="1:8" ht="18.75">
      <c r="A29" s="11" t="s">
        <v>4</v>
      </c>
      <c r="B29" s="13">
        <f>SUM(B25:B28)</f>
        <v>438</v>
      </c>
      <c r="C29" s="12">
        <f>SUM(C25:C28)</f>
        <v>20</v>
      </c>
      <c r="D29" s="12">
        <f>SUM(C29)</f>
        <v>20</v>
      </c>
      <c r="E29" s="9" t="s">
        <v>98</v>
      </c>
      <c r="F29" s="8">
        <v>31</v>
      </c>
      <c r="G29" s="5">
        <v>2</v>
      </c>
      <c r="H29" s="5">
        <f>SUM(F29:G29)</f>
        <v>33</v>
      </c>
    </row>
    <row r="30" spans="1:8" ht="18.75">
      <c r="A30" s="14"/>
      <c r="B30" s="16"/>
      <c r="C30" s="15"/>
      <c r="D30" s="15"/>
      <c r="E30" s="7" t="s">
        <v>19</v>
      </c>
      <c r="F30" s="5">
        <v>5</v>
      </c>
      <c r="G30" s="5">
        <v>9</v>
      </c>
      <c r="H30" s="5">
        <f>SUM(F30:G30)</f>
        <v>14</v>
      </c>
    </row>
    <row r="31" spans="5:8" ht="18.75">
      <c r="E31" s="11" t="s">
        <v>4</v>
      </c>
      <c r="F31" s="12">
        <f>SUM(F28:F30)</f>
        <v>103</v>
      </c>
      <c r="G31" s="12">
        <f>SUM(G28:G30)</f>
        <v>29</v>
      </c>
      <c r="H31" s="12">
        <f>SUM(H28:H30)</f>
        <v>132</v>
      </c>
    </row>
    <row r="32" spans="1:8" ht="18.75">
      <c r="A32" s="3" t="s">
        <v>1</v>
      </c>
      <c r="B32" s="3" t="s">
        <v>2</v>
      </c>
      <c r="C32" s="3" t="s">
        <v>3</v>
      </c>
      <c r="D32" s="3" t="s">
        <v>4</v>
      </c>
      <c r="E32" s="3" t="s">
        <v>1</v>
      </c>
      <c r="F32" s="3" t="s">
        <v>2</v>
      </c>
      <c r="G32" s="3" t="s">
        <v>3</v>
      </c>
      <c r="H32" s="3" t="s">
        <v>4</v>
      </c>
    </row>
    <row r="33" spans="1:9" ht="18.75">
      <c r="A33" s="4" t="s">
        <v>51</v>
      </c>
      <c r="B33" s="5">
        <v>62</v>
      </c>
      <c r="C33" s="5">
        <v>75</v>
      </c>
      <c r="D33" s="5">
        <f>SUM(B33:C33)</f>
        <v>137</v>
      </c>
      <c r="E33" s="4" t="s">
        <v>52</v>
      </c>
      <c r="F33" s="5">
        <v>190</v>
      </c>
      <c r="G33" s="5">
        <v>25</v>
      </c>
      <c r="H33" s="5">
        <f aca="true" t="shared" si="1" ref="H33:H38">SUM(F33:G33)</f>
        <v>215</v>
      </c>
      <c r="I33" s="17"/>
    </row>
    <row r="34" spans="1:8" ht="18.75">
      <c r="A34" s="7" t="s">
        <v>53</v>
      </c>
      <c r="B34" s="5">
        <v>166</v>
      </c>
      <c r="C34" s="5">
        <v>18</v>
      </c>
      <c r="D34" s="5">
        <f>SUM(B34:C34)</f>
        <v>184</v>
      </c>
      <c r="E34" s="7" t="s">
        <v>54</v>
      </c>
      <c r="F34" s="5">
        <v>1</v>
      </c>
      <c r="G34" s="5">
        <v>0</v>
      </c>
      <c r="H34" s="5">
        <f t="shared" si="1"/>
        <v>1</v>
      </c>
    </row>
    <row r="35" spans="1:8" ht="18.75">
      <c r="A35" s="7" t="s">
        <v>55</v>
      </c>
      <c r="B35" s="5">
        <v>16</v>
      </c>
      <c r="C35" s="5">
        <v>19</v>
      </c>
      <c r="D35" s="5">
        <f>SUM(B35:C35)</f>
        <v>35</v>
      </c>
      <c r="E35" s="9" t="s">
        <v>56</v>
      </c>
      <c r="F35" s="6">
        <v>48</v>
      </c>
      <c r="G35" s="5">
        <v>31</v>
      </c>
      <c r="H35" s="5">
        <f t="shared" si="1"/>
        <v>79</v>
      </c>
    </row>
    <row r="36" spans="1:8" ht="18.75">
      <c r="A36" s="7" t="s">
        <v>57</v>
      </c>
      <c r="B36" s="5">
        <v>5</v>
      </c>
      <c r="C36" s="5">
        <v>65</v>
      </c>
      <c r="D36" s="5">
        <f>SUM(B36:C36)</f>
        <v>70</v>
      </c>
      <c r="E36" s="7" t="s">
        <v>58</v>
      </c>
      <c r="F36" s="5">
        <v>6</v>
      </c>
      <c r="G36" s="5">
        <v>2</v>
      </c>
      <c r="H36" s="5">
        <f t="shared" si="1"/>
        <v>8</v>
      </c>
    </row>
    <row r="37" spans="1:8" ht="18.75">
      <c r="A37" s="7" t="s">
        <v>59</v>
      </c>
      <c r="B37" s="5">
        <v>2</v>
      </c>
      <c r="C37" s="5">
        <v>53</v>
      </c>
      <c r="D37" s="5">
        <f>SUM(B37:C37)</f>
        <v>55</v>
      </c>
      <c r="E37" s="7" t="s">
        <v>36</v>
      </c>
      <c r="F37" s="5">
        <v>89</v>
      </c>
      <c r="G37" s="5">
        <v>11</v>
      </c>
      <c r="H37" s="5">
        <f t="shared" si="1"/>
        <v>100</v>
      </c>
    </row>
    <row r="38" spans="1:8" ht="18.75">
      <c r="A38" s="11" t="s">
        <v>4</v>
      </c>
      <c r="B38" s="12">
        <f>SUM(B33:B37)</f>
        <v>251</v>
      </c>
      <c r="C38" s="12">
        <f>SUM(C33:C37)</f>
        <v>230</v>
      </c>
      <c r="D38" s="12">
        <f>SUM(D33:D37)</f>
        <v>481</v>
      </c>
      <c r="E38" s="7" t="s">
        <v>60</v>
      </c>
      <c r="F38" s="5">
        <v>24</v>
      </c>
      <c r="G38" s="5">
        <v>1</v>
      </c>
      <c r="H38" s="5">
        <f t="shared" si="1"/>
        <v>25</v>
      </c>
    </row>
    <row r="39" spans="5:8" ht="18.75">
      <c r="E39" s="11" t="s">
        <v>4</v>
      </c>
      <c r="F39" s="12">
        <f>SUM(F33:F38)</f>
        <v>358</v>
      </c>
      <c r="G39" s="12">
        <f>SUM(G33:G38)</f>
        <v>70</v>
      </c>
      <c r="H39" s="12">
        <f>SUM(H33:H37)</f>
        <v>403</v>
      </c>
    </row>
    <row r="40" spans="1:8" ht="18.75">
      <c r="A40" s="3" t="s">
        <v>1</v>
      </c>
      <c r="B40" s="3" t="s">
        <v>2</v>
      </c>
      <c r="C40" s="3" t="s">
        <v>3</v>
      </c>
      <c r="D40" s="3" t="s">
        <v>4</v>
      </c>
      <c r="E40" s="3" t="s">
        <v>1</v>
      </c>
      <c r="F40" s="3" t="s">
        <v>2</v>
      </c>
      <c r="G40" s="3" t="s">
        <v>3</v>
      </c>
      <c r="H40" s="3" t="s">
        <v>4</v>
      </c>
    </row>
    <row r="41" spans="1:8" ht="18.75">
      <c r="A41" s="11" t="s">
        <v>61</v>
      </c>
      <c r="B41" s="5" t="s">
        <v>12</v>
      </c>
      <c r="C41" s="5"/>
      <c r="D41" s="5" t="s">
        <v>12</v>
      </c>
      <c r="E41" s="22" t="s">
        <v>62</v>
      </c>
      <c r="F41" s="8" t="s">
        <v>12</v>
      </c>
      <c r="G41" s="8" t="s">
        <v>12</v>
      </c>
      <c r="H41" s="8" t="s">
        <v>12</v>
      </c>
    </row>
    <row r="42" spans="1:8" ht="18" customHeight="1">
      <c r="A42" s="11" t="s">
        <v>63</v>
      </c>
      <c r="B42" s="5">
        <v>0</v>
      </c>
      <c r="C42" s="5" t="s">
        <v>12</v>
      </c>
      <c r="D42" s="5">
        <v>0</v>
      </c>
      <c r="E42" s="11" t="s">
        <v>64</v>
      </c>
      <c r="F42" s="5">
        <v>0</v>
      </c>
      <c r="G42" s="5" t="s">
        <v>12</v>
      </c>
      <c r="H42" s="5">
        <v>0</v>
      </c>
    </row>
    <row r="43" spans="1:8" ht="18" customHeight="1">
      <c r="A43" s="18" t="s">
        <v>65</v>
      </c>
      <c r="B43" s="19" t="s">
        <v>66</v>
      </c>
      <c r="C43" s="5" t="s">
        <v>12</v>
      </c>
      <c r="D43" s="19" t="s">
        <v>68</v>
      </c>
      <c r="E43" s="20" t="s">
        <v>69</v>
      </c>
      <c r="F43" s="8">
        <v>49</v>
      </c>
      <c r="G43" s="8" t="s">
        <v>12</v>
      </c>
      <c r="H43" s="8">
        <f>SUM(F43:G43)</f>
        <v>49</v>
      </c>
    </row>
    <row r="44" spans="1:8" ht="37.5">
      <c r="A44" s="20" t="s">
        <v>70</v>
      </c>
      <c r="B44" s="8">
        <v>51</v>
      </c>
      <c r="C44" s="8" t="s">
        <v>12</v>
      </c>
      <c r="D44" s="8">
        <f>SUM(B44:C44)</f>
        <v>51</v>
      </c>
      <c r="E44" s="21" t="s">
        <v>71</v>
      </c>
      <c r="F44" s="19" t="s">
        <v>94</v>
      </c>
      <c r="G44" s="8" t="s">
        <v>12</v>
      </c>
      <c r="H44" s="8">
        <v>20</v>
      </c>
    </row>
    <row r="45" spans="1:8" ht="37.5">
      <c r="A45" s="20" t="s">
        <v>72</v>
      </c>
      <c r="B45" s="8">
        <v>0</v>
      </c>
      <c r="C45" s="8" t="s">
        <v>12</v>
      </c>
      <c r="D45" s="8">
        <v>0</v>
      </c>
      <c r="E45" s="20" t="s">
        <v>73</v>
      </c>
      <c r="F45" s="8">
        <v>19</v>
      </c>
      <c r="G45" s="8" t="s">
        <v>12</v>
      </c>
      <c r="H45" s="8">
        <v>19</v>
      </c>
    </row>
    <row r="46" spans="1:8" ht="24" customHeight="1">
      <c r="A46" s="22" t="s">
        <v>74</v>
      </c>
      <c r="B46" s="8">
        <v>0</v>
      </c>
      <c r="C46" s="8" t="s">
        <v>12</v>
      </c>
      <c r="D46" s="8">
        <v>0</v>
      </c>
      <c r="E46" s="20" t="s">
        <v>75</v>
      </c>
      <c r="F46" s="8" t="s">
        <v>12</v>
      </c>
      <c r="G46" s="8" t="s">
        <v>12</v>
      </c>
      <c r="H46" s="8" t="s">
        <v>12</v>
      </c>
    </row>
    <row r="47" spans="1:8" ht="27" customHeight="1">
      <c r="A47" s="22" t="s">
        <v>76</v>
      </c>
      <c r="B47" s="8">
        <v>40</v>
      </c>
      <c r="C47" s="8" t="s">
        <v>12</v>
      </c>
      <c r="D47" s="8">
        <f>SUM(B47:C47)</f>
        <v>40</v>
      </c>
      <c r="E47" s="20" t="s">
        <v>102</v>
      </c>
      <c r="F47" s="8">
        <v>24</v>
      </c>
      <c r="G47" s="8" t="s">
        <v>12</v>
      </c>
      <c r="H47" s="8">
        <v>24</v>
      </c>
    </row>
    <row r="48" spans="1:8" ht="18.75">
      <c r="A48" s="22" t="s">
        <v>78</v>
      </c>
      <c r="B48" s="8" t="s">
        <v>12</v>
      </c>
      <c r="C48" s="8"/>
      <c r="D48" s="5" t="s">
        <v>12</v>
      </c>
      <c r="E48" s="22" t="s">
        <v>79</v>
      </c>
      <c r="F48" s="8">
        <v>59</v>
      </c>
      <c r="G48" s="8" t="s">
        <v>12</v>
      </c>
      <c r="H48" s="5">
        <v>59</v>
      </c>
    </row>
    <row r="49" spans="1:8" ht="18.75">
      <c r="A49" s="11" t="s">
        <v>4</v>
      </c>
      <c r="B49" s="49">
        <v>91</v>
      </c>
      <c r="C49" s="12">
        <v>2</v>
      </c>
      <c r="D49" s="12">
        <f>SUM(D42:D48)</f>
        <v>91</v>
      </c>
      <c r="E49" s="11"/>
      <c r="F49" s="13"/>
      <c r="G49" s="12"/>
      <c r="H49" s="12"/>
    </row>
    <row r="50" ht="18.75">
      <c r="F50" s="65">
        <f>SUM(B51:B57)</f>
        <v>3824</v>
      </c>
    </row>
    <row r="51" spans="1:6" ht="18.75">
      <c r="A51" s="23" t="s">
        <v>2</v>
      </c>
      <c r="B51" s="57">
        <f>SUM(B9+B14+B23+B29+B38+F9+F19+F25+F31+F39)</f>
        <v>2590</v>
      </c>
      <c r="E51" s="23" t="s">
        <v>80</v>
      </c>
      <c r="F51" s="25">
        <v>24</v>
      </c>
    </row>
    <row r="52" spans="1:6" ht="18.75">
      <c r="A52" s="23" t="s">
        <v>3</v>
      </c>
      <c r="B52" s="57">
        <f>SUM(C9+C14+C23+C29+C38+G9+G19+G25+G31+G39)</f>
        <v>799</v>
      </c>
      <c r="E52" s="23" t="s">
        <v>81</v>
      </c>
      <c r="F52" s="24">
        <v>20</v>
      </c>
    </row>
    <row r="53" spans="1:6" ht="18.75">
      <c r="A53" s="26" t="s">
        <v>70</v>
      </c>
      <c r="B53" s="24">
        <v>50</v>
      </c>
      <c r="E53" s="26" t="s">
        <v>82</v>
      </c>
      <c r="F53" s="24">
        <v>19</v>
      </c>
    </row>
    <row r="54" spans="1:6" ht="18.75">
      <c r="A54" s="26" t="s">
        <v>101</v>
      </c>
      <c r="B54" s="25">
        <v>226</v>
      </c>
      <c r="E54" s="23" t="s">
        <v>84</v>
      </c>
      <c r="F54" s="24">
        <v>56</v>
      </c>
    </row>
    <row r="55" spans="1:6" ht="18.75">
      <c r="A55" s="23" t="s">
        <v>76</v>
      </c>
      <c r="B55" s="25">
        <v>40</v>
      </c>
      <c r="E55" s="23" t="s">
        <v>85</v>
      </c>
      <c r="F55" s="24">
        <v>2</v>
      </c>
    </row>
    <row r="56" spans="1:6" ht="18.75">
      <c r="A56" s="23" t="s">
        <v>99</v>
      </c>
      <c r="B56" s="25">
        <v>45</v>
      </c>
      <c r="E56" s="22" t="s">
        <v>87</v>
      </c>
      <c r="F56" s="66">
        <f>SUM(F50:F55)</f>
        <v>3945</v>
      </c>
    </row>
    <row r="57" spans="1:2" ht="18.75">
      <c r="A57" s="23" t="s">
        <v>105</v>
      </c>
      <c r="B57" s="25">
        <v>74</v>
      </c>
    </row>
    <row r="58" spans="1:8" ht="18">
      <c r="A58" s="38"/>
      <c r="B58" s="38"/>
      <c r="C58" s="38"/>
      <c r="D58" s="38"/>
      <c r="E58" s="38"/>
      <c r="F58" s="38"/>
      <c r="G58" s="38"/>
      <c r="H58" s="38"/>
    </row>
  </sheetData>
  <mergeCells count="2">
    <mergeCell ref="A1:H1"/>
    <mergeCell ref="A2:H2"/>
  </mergeCells>
  <conditionalFormatting sqref="B51:B57 F50:F56 F41:H49 C27 F33:G39 H39 B34 B43 B44:C48 B13:B14 B25:C26 B19 I33 F25:H25 F28:G31 G19 F18:F19 F4:G9 F21:G24 F11:G17 B28:C30">
    <cfRule type="expression" priority="1" dxfId="0" stopIfTrue="1">
      <formula>"E22"</formula>
    </cfRule>
  </conditionalFormatting>
  <printOptions/>
  <pageMargins left="1.1" right="0.75" top="0.2" bottom="0.26" header="0.19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bhopal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bharat scout &amp; guide</dc:creator>
  <cp:keywords/>
  <dc:description/>
  <cp:lastModifiedBy>home</cp:lastModifiedBy>
  <cp:lastPrinted>2010-12-07T11:12:28Z</cp:lastPrinted>
  <dcterms:created xsi:type="dcterms:W3CDTF">2010-03-18T08:31:46Z</dcterms:created>
  <dcterms:modified xsi:type="dcterms:W3CDTF">2011-01-25T12:00:32Z</dcterms:modified>
  <cp:category/>
  <cp:version/>
  <cp:contentType/>
  <cp:contentStatus/>
</cp:coreProperties>
</file>